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peter\Downloads\"/>
    </mc:Choice>
  </mc:AlternateContent>
  <xr:revisionPtr revIDLastSave="0" documentId="13_ncr:1_{EDEC4AC3-EC12-45EC-87DF-128849AFC1E7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Zoznam" sheetId="1" r:id="rId1"/>
  </sheets>
  <definedNames>
    <definedName name="__xlfn_IFERROR">#N/A</definedName>
    <definedName name="Excel_BuiltIn__FilterDatabase_1">Zoznam!$A$5:$AH$27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P26" i="1" l="1"/>
  <c r="AH26" i="1" s="1"/>
  <c r="AM26" i="1"/>
  <c r="AN26" i="1" s="1"/>
  <c r="AI26" i="1"/>
  <c r="Z26" i="1"/>
  <c r="X26" i="1"/>
  <c r="V26" i="1"/>
  <c r="T26" i="1"/>
  <c r="R26" i="1"/>
  <c r="AO26" i="1" s="1"/>
  <c r="AP25" i="1"/>
  <c r="AH25" i="1" s="1"/>
  <c r="AM25" i="1"/>
  <c r="AN25" i="1" s="1"/>
  <c r="AI25" i="1"/>
  <c r="Z25" i="1"/>
  <c r="X25" i="1"/>
  <c r="V25" i="1"/>
  <c r="T25" i="1"/>
  <c r="AO25" i="1" s="1"/>
  <c r="R25" i="1"/>
  <c r="AP24" i="1"/>
  <c r="AO24" i="1"/>
  <c r="AN24" i="1"/>
  <c r="AM24" i="1"/>
  <c r="AH24" i="1"/>
  <c r="AP23" i="1"/>
  <c r="AH23" i="1" s="1"/>
  <c r="AO23" i="1"/>
  <c r="AM23" i="1"/>
  <c r="AN23" i="1" s="1"/>
  <c r="AP13" i="1"/>
  <c r="AO13" i="1"/>
  <c r="AM13" i="1"/>
  <c r="AN13" i="1" s="1"/>
  <c r="AH13" i="1"/>
  <c r="AP12" i="1"/>
  <c r="AN12" i="1"/>
  <c r="AM12" i="1"/>
  <c r="AI12" i="1"/>
  <c r="AH12" i="1"/>
  <c r="AG12" i="1"/>
  <c r="AF12" i="1"/>
  <c r="AE12" i="1"/>
  <c r="AJ12" i="1" s="1"/>
  <c r="Z12" i="1"/>
  <c r="X12" i="1"/>
  <c r="V12" i="1"/>
  <c r="T12" i="1"/>
  <c r="R12" i="1"/>
  <c r="AO12" i="1" s="1"/>
  <c r="AP11" i="1"/>
  <c r="AH11" i="1" s="1"/>
  <c r="AN11" i="1"/>
  <c r="AM11" i="1"/>
  <c r="AI11" i="1"/>
  <c r="AG11" i="1"/>
  <c r="AF11" i="1"/>
  <c r="AE11" i="1"/>
  <c r="AJ11" i="1" s="1"/>
  <c r="Z11" i="1"/>
  <c r="AO11" i="1" s="1"/>
  <c r="X11" i="1"/>
  <c r="V11" i="1"/>
  <c r="T11" i="1"/>
  <c r="R11" i="1"/>
  <c r="AP10" i="1"/>
  <c r="AH10" i="1" s="1"/>
  <c r="AM10" i="1"/>
  <c r="AN10" i="1" s="1"/>
  <c r="AI10" i="1"/>
  <c r="AG10" i="1"/>
  <c r="AF10" i="1"/>
  <c r="AE10" i="1"/>
  <c r="Z10" i="1"/>
  <c r="X10" i="1"/>
  <c r="AO10" i="1" s="1"/>
  <c r="V10" i="1"/>
  <c r="T10" i="1"/>
  <c r="R10" i="1"/>
  <c r="AP9" i="1"/>
  <c r="AM9" i="1"/>
  <c r="AN9" i="1" s="1"/>
  <c r="AJ9" i="1"/>
  <c r="AI9" i="1"/>
  <c r="AH9" i="1"/>
  <c r="AG9" i="1"/>
  <c r="AF9" i="1"/>
  <c r="AE9" i="1"/>
  <c r="Z9" i="1"/>
  <c r="X9" i="1"/>
  <c r="V9" i="1"/>
  <c r="AO9" i="1" s="1"/>
  <c r="T9" i="1"/>
  <c r="R9" i="1"/>
  <c r="AP8" i="1"/>
  <c r="AH8" i="1" s="1"/>
  <c r="AJ8" i="1" s="1"/>
  <c r="AM8" i="1"/>
  <c r="AN8" i="1" s="1"/>
  <c r="AI8" i="1"/>
  <c r="AG8" i="1"/>
  <c r="AF8" i="1"/>
  <c r="AE8" i="1"/>
  <c r="Z8" i="1"/>
  <c r="X8" i="1"/>
  <c r="V8" i="1"/>
  <c r="T8" i="1"/>
  <c r="AO8" i="1" s="1"/>
  <c r="R8" i="1"/>
  <c r="AJ10" i="1" l="1"/>
</calcChain>
</file>

<file path=xl/sharedStrings.xml><?xml version="1.0" encoding="utf-8"?>
<sst xmlns="http://schemas.openxmlformats.org/spreadsheetml/2006/main" count="85" uniqueCount="72">
  <si>
    <t>Prihláška na základný kurz ľahkého horolezectva (leto)</t>
  </si>
  <si>
    <t>Chata pri Zelenom plese</t>
  </si>
  <si>
    <t>P.č.</t>
  </si>
  <si>
    <t>PRIEZVISKO</t>
  </si>
  <si>
    <t>MENO</t>
  </si>
  <si>
    <t>Dátum narodenia</t>
  </si>
  <si>
    <t>Bydlisko</t>
  </si>
  <si>
    <t>Kontakt</t>
  </si>
  <si>
    <t>Číslo preukazu
KST, IAMES,
ČHS</t>
  </si>
  <si>
    <t>Číslo OP/pasu</t>
  </si>
  <si>
    <t>Streda</t>
  </si>
  <si>
    <t>Štvrtok</t>
  </si>
  <si>
    <t>Piatok</t>
  </si>
  <si>
    <t>Sobota</t>
  </si>
  <si>
    <t>Nedeľa</t>
  </si>
  <si>
    <t>STRAVOVANIE</t>
  </si>
  <si>
    <t>Súhlas so zaslanim osobných údajov: (meno, priezvisko, tel.č.)  účastníkom stretnutia pre potrebu dohodnutia spoločnej  dopravy</t>
  </si>
  <si>
    <t>ÚHRADA v €</t>
  </si>
  <si>
    <t>pozn.</t>
  </si>
  <si>
    <t>Mesto</t>
  </si>
  <si>
    <t>PSČ</t>
  </si>
  <si>
    <t>Ulica, č.domu</t>
  </si>
  <si>
    <t>Telefón</t>
  </si>
  <si>
    <t>E-mail</t>
  </si>
  <si>
    <t>Str</t>
  </si>
  <si>
    <t>Št</t>
  </si>
  <si>
    <t>Pi</t>
  </si>
  <si>
    <t>So</t>
  </si>
  <si>
    <t>Ne</t>
  </si>
  <si>
    <t>Po</t>
  </si>
  <si>
    <t>Polvečere</t>
  </si>
  <si>
    <t>Večera</t>
  </si>
  <si>
    <t>Raňajky</t>
  </si>
  <si>
    <t>Uplatniť rekreačný poukaz</t>
  </si>
  <si>
    <t>Účastnícky poplatok</t>
  </si>
  <si>
    <t>Ubytovanie s ra\ajkami</t>
  </si>
  <si>
    <t>Spolu</t>
  </si>
  <si>
    <t>clen klubu</t>
  </si>
  <si>
    <t>ubytovanie</t>
  </si>
  <si>
    <t>raňajky</t>
  </si>
  <si>
    <t>pocet noci</t>
  </si>
  <si>
    <t>Súhlasim</t>
  </si>
  <si>
    <t>Súhlasím</t>
  </si>
  <si>
    <t>Platba za kurz:</t>
  </si>
  <si>
    <t>Platba za ubytovanie a stravu:</t>
  </si>
  <si>
    <r>
      <rPr>
        <b/>
        <sz val="10"/>
        <rFont val="Arial"/>
        <family val="2"/>
        <charset val="238"/>
      </rPr>
      <t xml:space="preserve">Súhlas: </t>
    </r>
    <r>
      <rPr>
        <sz val="10"/>
        <rFont val="Arial"/>
        <family val="2"/>
        <charset val="238"/>
      </rPr>
      <t>Podľa zákona č. 428/2002 Z.z. o ochrane osobných údajov odoslaním prihlášky udeľujem Občianskemu združeniu PREVYK so sídlom Pustá dolina 17 v Prešove súhlas so spracúvaním osobných údajov, za ktoré sa považujú údaje uvedené v tejto prihláške. Vyhlasujem, že poskytnuté osobné údaje sú správne. Súhlas udeľujem na spracúvanie osobných údajov za účelom evidencie účastníkov a zasielania informácií o akcii, na ktorú sa prihlasujem. Súhlas so spracúvaním údaja o dátume narodenia udeľujem na prihlasovanie na ubytovanie na chatu. Súhlas udeľujem na dobu neurčitú.</t>
    </r>
  </si>
  <si>
    <t>Zelenáč</t>
  </si>
  <si>
    <t>Otakar</t>
  </si>
  <si>
    <t>12.06.1972</t>
  </si>
  <si>
    <t>Prešov</t>
  </si>
  <si>
    <t>080 01</t>
  </si>
  <si>
    <t>Františkova 23</t>
  </si>
  <si>
    <t>0907 123456</t>
  </si>
  <si>
    <t>SC456234</t>
  </si>
  <si>
    <t>Áno</t>
  </si>
  <si>
    <t>5. - 7. 6. 2025</t>
  </si>
  <si>
    <t>Chrápem</t>
  </si>
  <si>
    <t>Kočiš</t>
  </si>
  <si>
    <t>František</t>
  </si>
  <si>
    <t>01.04.2000</t>
  </si>
  <si>
    <t>Humenné</t>
  </si>
  <si>
    <t>Jariabkova 12</t>
  </si>
  <si>
    <t>0905 123456</t>
  </si>
  <si>
    <t>GH347532</t>
  </si>
  <si>
    <t>Nie</t>
  </si>
  <si>
    <t>vegan</t>
  </si>
  <si>
    <r>
      <t xml:space="preserve">* Miesto na kurze si rezervuješ včasným zaplatením rezervačného poplatku po potvrdení rezervácie  vo výške 140 €. </t>
    </r>
    <r>
      <rPr>
        <b/>
        <sz val="10"/>
        <rFont val="Arial"/>
        <family val="2"/>
        <charset val="238"/>
      </rPr>
      <t>Platí sa bezhotovostne na účet PREVYK o.z.</t>
    </r>
  </si>
  <si>
    <t>Rezervačný poplatok *</t>
  </si>
  <si>
    <t>Doplatok do plnej sumy účastnického poplatku **</t>
  </si>
  <si>
    <r>
      <t xml:space="preserve">* * Zvyšok  účastníckeho poplatku vo výške 140 €  po výzve k úhrade . </t>
    </r>
    <r>
      <rPr>
        <b/>
        <sz val="10"/>
        <rFont val="Arial"/>
        <family val="2"/>
        <charset val="238"/>
      </rPr>
      <t>Platí sa bezhotovostne na účet PREVYK o.z.</t>
    </r>
  </si>
  <si>
    <r>
      <t xml:space="preserve">Ubytovanie a stravu platíš na Chate pri Zelenom plese. </t>
    </r>
    <r>
      <rPr>
        <b/>
        <sz val="10"/>
        <rFont val="Arial"/>
        <family val="2"/>
        <charset val="238"/>
      </rPr>
      <t>Platí sa v hotovosti!</t>
    </r>
  </si>
  <si>
    <t xml:space="preserve">VYBER DÁTUM KURZU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</si>
</sst>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mm/dd/yyyy"/>
    <numFmt numFmtId="165" formatCode="00000"/>
    <numFmt numFmtId="166" formatCode="0.0"/>
    <numFmt numFmtId="167" formatCode="m/d/yyyy;@"/>
    <numFmt numFmtId="168" formatCode="000\ 00"/>
    <numFmt numFmtId="169" formatCode="_-* #,##0.00\ [$€-1]_-;\-* #,##0.00\ [$€-1]_-;_-* \-??\ [$€-1]_-;_-@_-"/>
    <numFmt numFmtId="170" formatCode="_-* #,##0.00&quot; Sk&quot;_-;\-* #,##0.00&quot; Sk&quot;_-;_-* \-??&quot; Sk&quot;_-;_-@_-"/>
  </numFmts>
  <fonts count="24">
    <font>
      <sz val="10"/>
      <name val="Arial CE"/>
      <family val="2"/>
      <charset val="1"/>
    </font>
    <font>
      <sz val="10"/>
      <name val="Arial"/>
      <family val="2"/>
      <charset val="1"/>
    </font>
    <font>
      <b/>
      <sz val="22"/>
      <color rgb="FF000000"/>
      <name val="Arial"/>
      <family val="2"/>
      <charset val="1"/>
    </font>
    <font>
      <b/>
      <sz val="22"/>
      <color rgb="FF050505"/>
      <name val="Arial"/>
      <family val="2"/>
      <charset val="1"/>
    </font>
    <font>
      <b/>
      <sz val="22"/>
      <color rgb="FFFFFFFF"/>
      <name val="Arial"/>
      <family val="2"/>
      <charset val="1"/>
    </font>
    <font>
      <b/>
      <sz val="22"/>
      <name val="Times New Roman"/>
      <family val="1"/>
      <charset val="1"/>
    </font>
    <font>
      <b/>
      <sz val="12"/>
      <name val="Arial"/>
      <family val="2"/>
      <charset val="1"/>
    </font>
    <font>
      <sz val="10"/>
      <color rgb="FFFFFFFF"/>
      <name val="Arial"/>
      <family val="2"/>
      <charset val="1"/>
    </font>
    <font>
      <b/>
      <sz val="12"/>
      <color rgb="FFFFFFFF"/>
      <name val="Arial"/>
      <family val="2"/>
      <charset val="1"/>
    </font>
    <font>
      <b/>
      <sz val="10"/>
      <color rgb="FFFFFFFF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charset val="1"/>
    </font>
    <font>
      <sz val="10"/>
      <color rgb="FFCE181E"/>
      <name val="Arial"/>
      <family val="2"/>
      <charset val="1"/>
    </font>
    <font>
      <b/>
      <sz val="10"/>
      <color rgb="FF000000"/>
      <name val="Arial"/>
      <family val="2"/>
      <charset val="1"/>
    </font>
    <font>
      <b/>
      <sz val="10"/>
      <color rgb="FFDD0806"/>
      <name val="Arial"/>
      <family val="2"/>
      <charset val="1"/>
    </font>
    <font>
      <sz val="10"/>
      <name val="Arial"/>
      <family val="2"/>
      <charset val="238"/>
    </font>
    <font>
      <sz val="10"/>
      <color rgb="FFDD0806"/>
      <name val="Arial"/>
      <family val="2"/>
      <charset val="1"/>
    </font>
    <font>
      <sz val="10"/>
      <color rgb="FFF50E15"/>
      <name val="Arial"/>
      <family val="2"/>
      <charset val="238"/>
    </font>
    <font>
      <sz val="10"/>
      <color rgb="FFF50E15"/>
      <name val="Arial"/>
      <family val="2"/>
      <charset val="1"/>
    </font>
    <font>
      <b/>
      <sz val="10"/>
      <name val="Arial"/>
      <family val="2"/>
      <charset val="238"/>
    </font>
    <font>
      <sz val="12"/>
      <name val="Arial"/>
      <family val="2"/>
      <charset val="1"/>
    </font>
    <font>
      <b/>
      <sz val="10"/>
      <color rgb="FFDD0806"/>
      <name val="Arial"/>
      <family val="2"/>
      <charset val="238"/>
    </font>
    <font>
      <sz val="10"/>
      <color rgb="FF000000"/>
      <name val="Arial"/>
      <family val="2"/>
      <charset val="1"/>
    </font>
    <font>
      <sz val="10"/>
      <name val="Arial CE"/>
      <family val="2"/>
      <charset val="1"/>
    </font>
  </fonts>
  <fills count="11">
    <fill>
      <patternFill patternType="none"/>
    </fill>
    <fill>
      <patternFill patternType="gray125"/>
    </fill>
    <fill>
      <patternFill patternType="solid">
        <fgColor rgb="FFC55A11"/>
        <bgColor rgb="FF993366"/>
      </patternFill>
    </fill>
    <fill>
      <patternFill patternType="solid">
        <fgColor rgb="FFF4BE91"/>
        <bgColor rgb="FFF4B183"/>
      </patternFill>
    </fill>
    <fill>
      <patternFill patternType="solid">
        <fgColor rgb="FFFFFFFF"/>
        <bgColor rgb="FFFFFFCC"/>
      </patternFill>
    </fill>
    <fill>
      <patternFill patternType="solid">
        <fgColor rgb="FFF4B183"/>
        <bgColor rgb="FFF4BE91"/>
      </patternFill>
    </fill>
    <fill>
      <patternFill patternType="solid">
        <fgColor rgb="FFF8CBAD"/>
        <bgColor rgb="FFF4BE91"/>
      </patternFill>
    </fill>
    <fill>
      <patternFill patternType="solid">
        <fgColor rgb="FFB4E5A2"/>
        <bgColor rgb="FFCCCCFF"/>
      </patternFill>
    </fill>
    <fill>
      <patternFill patternType="solid">
        <fgColor rgb="FFFFFF00"/>
        <bgColor rgb="FFFFF200"/>
      </patternFill>
    </fill>
    <fill>
      <patternFill patternType="solid">
        <fgColor rgb="FFFFF200"/>
        <bgColor rgb="FFFFFF00"/>
      </patternFill>
    </fill>
    <fill>
      <patternFill patternType="solid">
        <fgColor theme="4" tint="0.59999389629810485"/>
        <bgColor rgb="FFF4B183"/>
      </patternFill>
    </fill>
  </fills>
  <borders count="61">
    <border>
      <left/>
      <right/>
      <top/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double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hair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</borders>
  <cellStyleXfs count="3">
    <xf numFmtId="0" fontId="0" fillId="0" borderId="0"/>
    <xf numFmtId="170" fontId="23" fillId="0" borderId="0" applyBorder="0" applyProtection="0"/>
    <xf numFmtId="0" fontId="15" fillId="0" borderId="0"/>
  </cellStyleXfs>
  <cellXfs count="193">
    <xf numFmtId="0" fontId="0" fillId="0" borderId="0" xfId="0"/>
    <xf numFmtId="0" fontId="10" fillId="3" borderId="8" xfId="0" applyFont="1" applyFill="1" applyBorder="1" applyAlignment="1" applyProtection="1">
      <alignment horizontal="center" vertical="center" textRotation="90"/>
      <protection hidden="1"/>
    </xf>
    <xf numFmtId="0" fontId="10" fillId="3" borderId="6" xfId="0" applyFont="1" applyFill="1" applyBorder="1" applyAlignment="1" applyProtection="1">
      <alignment horizontal="center" vertical="center" textRotation="90"/>
      <protection hidden="1"/>
    </xf>
    <xf numFmtId="0" fontId="10" fillId="3" borderId="9" xfId="0" applyFont="1" applyFill="1" applyBorder="1" applyAlignment="1" applyProtection="1">
      <alignment horizontal="center" vertical="center" textRotation="90"/>
      <protection hidden="1"/>
    </xf>
    <xf numFmtId="0" fontId="1" fillId="0" borderId="0" xfId="0" applyFont="1" applyProtection="1">
      <protection hidden="1"/>
    </xf>
    <xf numFmtId="0" fontId="1" fillId="0" borderId="0" xfId="0" applyFont="1" applyAlignment="1" applyProtection="1">
      <alignment horizontal="center"/>
      <protection hidden="1"/>
    </xf>
    <xf numFmtId="0" fontId="1" fillId="0" borderId="0" xfId="0" applyFont="1" applyAlignment="1" applyProtection="1">
      <alignment horizontal="center" vertical="center"/>
      <protection hidden="1"/>
    </xf>
    <xf numFmtId="0" fontId="1" fillId="2" borderId="0" xfId="0" applyFont="1" applyFill="1" applyProtection="1">
      <protection hidden="1"/>
    </xf>
    <xf numFmtId="0" fontId="2" fillId="2" borderId="0" xfId="0" applyFont="1" applyFill="1" applyAlignment="1" applyProtection="1">
      <alignment horizontal="left"/>
      <protection hidden="1"/>
    </xf>
    <xf numFmtId="0" fontId="3" fillId="2" borderId="0" xfId="0" applyFont="1" applyFill="1" applyAlignment="1" applyProtection="1">
      <alignment horizontal="left"/>
      <protection hidden="1"/>
    </xf>
    <xf numFmtId="0" fontId="4" fillId="2" borderId="0" xfId="0" applyFont="1" applyFill="1" applyAlignment="1" applyProtection="1">
      <alignment horizontal="left"/>
      <protection hidden="1"/>
    </xf>
    <xf numFmtId="0" fontId="2" fillId="2" borderId="1" xfId="0" applyFont="1" applyFill="1" applyBorder="1" applyAlignment="1" applyProtection="1">
      <alignment horizontal="left"/>
      <protection hidden="1"/>
    </xf>
    <xf numFmtId="0" fontId="2" fillId="0" borderId="0" xfId="0" applyFont="1" applyAlignment="1" applyProtection="1">
      <alignment horizontal="left"/>
      <protection hidden="1"/>
    </xf>
    <xf numFmtId="0" fontId="5" fillId="0" borderId="0" xfId="0" applyFont="1" applyProtection="1">
      <protection hidden="1"/>
    </xf>
    <xf numFmtId="0" fontId="6" fillId="2" borderId="0" xfId="0" applyFont="1" applyFill="1" applyProtection="1">
      <protection hidden="1"/>
    </xf>
    <xf numFmtId="0" fontId="7" fillId="2" borderId="0" xfId="0" applyFont="1" applyFill="1" applyProtection="1">
      <protection hidden="1"/>
    </xf>
    <xf numFmtId="0" fontId="8" fillId="2" borderId="0" xfId="0" applyFont="1" applyFill="1" applyProtection="1">
      <protection hidden="1"/>
    </xf>
    <xf numFmtId="0" fontId="9" fillId="2" borderId="0" xfId="0" applyFont="1" applyFill="1" applyProtection="1">
      <protection hidden="1"/>
    </xf>
    <xf numFmtId="0" fontId="1" fillId="2" borderId="0" xfId="0" applyFont="1" applyFill="1" applyAlignment="1" applyProtection="1">
      <alignment horizontal="center"/>
      <protection hidden="1"/>
    </xf>
    <xf numFmtId="0" fontId="1" fillId="2" borderId="0" xfId="0" applyFont="1" applyFill="1" applyAlignment="1" applyProtection="1">
      <alignment horizontal="center" vertical="center"/>
      <protection hidden="1"/>
    </xf>
    <xf numFmtId="0" fontId="10" fillId="2" borderId="0" xfId="0" applyFont="1" applyFill="1" applyAlignment="1" applyProtection="1">
      <alignment horizontal="center"/>
      <protection hidden="1"/>
    </xf>
    <xf numFmtId="0" fontId="1" fillId="2" borderId="1" xfId="0" applyFont="1" applyFill="1" applyBorder="1" applyProtection="1">
      <protection hidden="1"/>
    </xf>
    <xf numFmtId="0" fontId="6" fillId="2" borderId="0" xfId="0" applyFont="1" applyFill="1" applyAlignment="1" applyProtection="1">
      <alignment horizontal="left"/>
      <protection hidden="1"/>
    </xf>
    <xf numFmtId="0" fontId="11" fillId="2" borderId="0" xfId="0" applyFont="1" applyFill="1" applyProtection="1">
      <protection hidden="1"/>
    </xf>
    <xf numFmtId="0" fontId="11" fillId="2" borderId="0" xfId="0" applyFont="1" applyFill="1" applyAlignment="1" applyProtection="1">
      <alignment horizontal="left"/>
      <protection hidden="1"/>
    </xf>
    <xf numFmtId="0" fontId="1" fillId="2" borderId="0" xfId="0" applyFont="1" applyFill="1" applyAlignment="1" applyProtection="1">
      <alignment horizontal="left"/>
      <protection hidden="1"/>
    </xf>
    <xf numFmtId="0" fontId="1" fillId="2" borderId="2" xfId="0" applyFont="1" applyFill="1" applyBorder="1" applyProtection="1">
      <protection hidden="1"/>
    </xf>
    <xf numFmtId="0" fontId="12" fillId="0" borderId="0" xfId="0" applyFont="1" applyProtection="1">
      <protection hidden="1"/>
    </xf>
    <xf numFmtId="0" fontId="9" fillId="0" borderId="0" xfId="0" applyFont="1" applyProtection="1">
      <protection hidden="1"/>
    </xf>
    <xf numFmtId="0" fontId="10" fillId="0" borderId="0" xfId="0" applyFont="1" applyProtection="1">
      <protection hidden="1"/>
    </xf>
    <xf numFmtId="0" fontId="10" fillId="3" borderId="16" xfId="0" applyFont="1" applyFill="1" applyBorder="1" applyAlignment="1" applyProtection="1">
      <alignment horizontal="center"/>
      <protection hidden="1"/>
    </xf>
    <xf numFmtId="0" fontId="10" fillId="3" borderId="18" xfId="0" applyFont="1" applyFill="1" applyBorder="1" applyAlignment="1" applyProtection="1">
      <alignment horizontal="center" vertical="center" textRotation="90"/>
      <protection hidden="1"/>
    </xf>
    <xf numFmtId="0" fontId="10" fillId="3" borderId="13" xfId="0" applyFont="1" applyFill="1" applyBorder="1" applyAlignment="1" applyProtection="1">
      <alignment horizontal="center" vertical="center" textRotation="90" shrinkToFit="1"/>
      <protection hidden="1"/>
    </xf>
    <xf numFmtId="0" fontId="10" fillId="3" borderId="9" xfId="0" applyFont="1" applyFill="1" applyBorder="1" applyAlignment="1" applyProtection="1">
      <alignment horizontal="center" vertical="center" textRotation="90" wrapText="1"/>
      <protection hidden="1"/>
    </xf>
    <xf numFmtId="0" fontId="13" fillId="2" borderId="19" xfId="0" applyFont="1" applyFill="1" applyBorder="1" applyAlignment="1" applyProtection="1">
      <alignment horizontal="center" vertical="center" textRotation="90" wrapText="1"/>
      <protection hidden="1"/>
    </xf>
    <xf numFmtId="0" fontId="10" fillId="3" borderId="20" xfId="0" applyFont="1" applyFill="1" applyBorder="1" applyAlignment="1" applyProtection="1">
      <alignment horizontal="center" vertical="center" textRotation="90"/>
      <protection hidden="1"/>
    </xf>
    <xf numFmtId="0" fontId="9" fillId="0" borderId="0" xfId="0" applyFont="1" applyAlignment="1" applyProtection="1">
      <alignment textRotation="90"/>
      <protection hidden="1"/>
    </xf>
    <xf numFmtId="0" fontId="14" fillId="0" borderId="0" xfId="0" applyFont="1" applyProtection="1">
      <protection hidden="1"/>
    </xf>
    <xf numFmtId="0" fontId="10" fillId="0" borderId="21" xfId="0" applyFont="1" applyBorder="1" applyProtection="1">
      <protection hidden="1"/>
    </xf>
    <xf numFmtId="0" fontId="15" fillId="0" borderId="22" xfId="0" applyFont="1" applyBorder="1" applyAlignment="1" applyProtection="1">
      <alignment shrinkToFit="1"/>
      <protection locked="0"/>
    </xf>
    <xf numFmtId="0" fontId="1" fillId="0" borderId="23" xfId="0" applyFont="1" applyBorder="1" applyAlignment="1" applyProtection="1">
      <alignment shrinkToFit="1"/>
      <protection locked="0"/>
    </xf>
    <xf numFmtId="164" fontId="1" fillId="0" borderId="24" xfId="0" applyNumberFormat="1" applyFont="1" applyBorder="1" applyAlignment="1" applyProtection="1">
      <alignment horizontal="left" shrinkToFit="1"/>
      <protection locked="0"/>
    </xf>
    <xf numFmtId="164" fontId="1" fillId="0" borderId="24" xfId="0" applyNumberFormat="1" applyFont="1" applyBorder="1" applyAlignment="1" applyProtection="1">
      <alignment shrinkToFit="1"/>
      <protection locked="0"/>
    </xf>
    <xf numFmtId="165" fontId="15" fillId="0" borderId="24" xfId="0" applyNumberFormat="1" applyFont="1" applyBorder="1" applyAlignment="1" applyProtection="1">
      <alignment shrinkToFit="1"/>
      <protection locked="0"/>
    </xf>
    <xf numFmtId="49" fontId="1" fillId="0" borderId="24" xfId="0" applyNumberFormat="1" applyFont="1" applyBorder="1" applyAlignment="1" applyProtection="1">
      <alignment shrinkToFit="1"/>
      <protection locked="0"/>
    </xf>
    <xf numFmtId="1" fontId="1" fillId="0" borderId="25" xfId="0" applyNumberFormat="1" applyFont="1" applyBorder="1" applyAlignment="1" applyProtection="1">
      <alignment horizontal="center" shrinkToFit="1"/>
      <protection locked="0"/>
    </xf>
    <xf numFmtId="0" fontId="1" fillId="0" borderId="25" xfId="0" applyFont="1" applyBorder="1" applyAlignment="1" applyProtection="1">
      <alignment horizontal="center"/>
      <protection locked="0"/>
    </xf>
    <xf numFmtId="1" fontId="1" fillId="0" borderId="26" xfId="0" applyNumberFormat="1" applyFont="1" applyBorder="1" applyAlignment="1" applyProtection="1">
      <alignment horizontal="center" vertical="center"/>
      <protection locked="0"/>
    </xf>
    <xf numFmtId="1" fontId="1" fillId="0" borderId="25" xfId="0" applyNumberFormat="1" applyFont="1" applyBorder="1" applyAlignment="1" applyProtection="1">
      <alignment horizontal="center" vertical="center"/>
      <protection locked="0"/>
    </xf>
    <xf numFmtId="1" fontId="1" fillId="0" borderId="7" xfId="0" applyNumberFormat="1" applyFont="1" applyBorder="1" applyAlignment="1" applyProtection="1">
      <alignment horizontal="center" vertical="center"/>
      <protection locked="0"/>
    </xf>
    <xf numFmtId="1" fontId="1" fillId="0" borderId="27" xfId="0" applyNumberFormat="1" applyFont="1" applyBorder="1" applyAlignment="1" applyProtection="1">
      <alignment horizontal="center" vertical="center"/>
      <protection locked="0"/>
    </xf>
    <xf numFmtId="1" fontId="1" fillId="0" borderId="28" xfId="0" applyNumberFormat="1" applyFont="1" applyBorder="1" applyAlignment="1" applyProtection="1">
      <alignment horizontal="center"/>
      <protection locked="0"/>
    </xf>
    <xf numFmtId="1" fontId="1" fillId="0" borderId="26" xfId="0" applyNumberFormat="1" applyFont="1" applyBorder="1" applyAlignment="1">
      <alignment horizontal="center"/>
    </xf>
    <xf numFmtId="1" fontId="1" fillId="0" borderId="29" xfId="0" applyNumberFormat="1" applyFont="1" applyBorder="1" applyAlignment="1" applyProtection="1">
      <alignment horizontal="center"/>
      <protection locked="0"/>
    </xf>
    <xf numFmtId="1" fontId="1" fillId="0" borderId="25" xfId="0" applyNumberFormat="1" applyFont="1" applyBorder="1" applyAlignment="1">
      <alignment horizontal="center"/>
    </xf>
    <xf numFmtId="1" fontId="1" fillId="0" borderId="25" xfId="0" applyNumberFormat="1" applyFont="1" applyBorder="1" applyAlignment="1" applyProtection="1">
      <alignment horizontal="center"/>
      <protection locked="0"/>
    </xf>
    <xf numFmtId="1" fontId="1" fillId="0" borderId="30" xfId="0" applyNumberFormat="1" applyFont="1" applyBorder="1" applyAlignment="1">
      <alignment horizontal="center"/>
    </xf>
    <xf numFmtId="1" fontId="1" fillId="0" borderId="31" xfId="0" applyNumberFormat="1" applyFont="1" applyBorder="1" applyAlignment="1" applyProtection="1">
      <alignment horizontal="center"/>
      <protection locked="0"/>
    </xf>
    <xf numFmtId="0" fontId="1" fillId="0" borderId="32" xfId="0" applyFont="1" applyBorder="1" applyAlignment="1" applyProtection="1">
      <alignment horizontal="left" vertical="center"/>
      <protection locked="0"/>
    </xf>
    <xf numFmtId="1" fontId="1" fillId="4" borderId="33" xfId="0" applyNumberFormat="1" applyFont="1" applyFill="1" applyBorder="1" applyAlignment="1" applyProtection="1">
      <alignment horizontal="center"/>
      <protection locked="0"/>
    </xf>
    <xf numFmtId="1" fontId="1" fillId="0" borderId="34" xfId="0" applyNumberFormat="1" applyFont="1" applyBorder="1" applyAlignment="1" applyProtection="1">
      <alignment horizontal="center"/>
      <protection hidden="1"/>
    </xf>
    <xf numFmtId="0" fontId="1" fillId="0" borderId="25" xfId="0" applyFont="1" applyBorder="1" applyAlignment="1" applyProtection="1">
      <alignment horizontal="center"/>
      <protection hidden="1"/>
    </xf>
    <xf numFmtId="1" fontId="1" fillId="0" borderId="35" xfId="0" applyNumberFormat="1" applyFont="1" applyBorder="1" applyAlignment="1" applyProtection="1">
      <alignment horizontal="center"/>
      <protection hidden="1"/>
    </xf>
    <xf numFmtId="166" fontId="1" fillId="0" borderId="34" xfId="0" applyNumberFormat="1" applyFont="1" applyBorder="1" applyAlignment="1" applyProtection="1">
      <alignment horizontal="center"/>
      <protection hidden="1"/>
    </xf>
    <xf numFmtId="166" fontId="1" fillId="3" borderId="36" xfId="0" applyNumberFormat="1" applyFont="1" applyFill="1" applyBorder="1" applyAlignment="1" applyProtection="1">
      <alignment horizontal="center"/>
      <protection hidden="1"/>
    </xf>
    <xf numFmtId="0" fontId="1" fillId="0" borderId="37" xfId="0" applyFont="1" applyBorder="1" applyAlignment="1" applyProtection="1">
      <alignment horizontal="left" vertical="center"/>
      <protection locked="0"/>
    </xf>
    <xf numFmtId="1" fontId="12" fillId="0" borderId="0" xfId="0" applyNumberFormat="1" applyFont="1" applyProtection="1">
      <protection hidden="1"/>
    </xf>
    <xf numFmtId="0" fontId="7" fillId="0" borderId="0" xfId="0" applyFont="1" applyProtection="1">
      <protection hidden="1"/>
    </xf>
    <xf numFmtId="0" fontId="16" fillId="0" borderId="0" xfId="0" applyFont="1" applyProtection="1">
      <protection hidden="1"/>
    </xf>
    <xf numFmtId="0" fontId="1" fillId="0" borderId="22" xfId="0" applyFont="1" applyBorder="1" applyAlignment="1" applyProtection="1">
      <alignment horizontal="left"/>
      <protection locked="0"/>
    </xf>
    <xf numFmtId="167" fontId="1" fillId="0" borderId="38" xfId="0" applyNumberFormat="1" applyFont="1" applyBorder="1" applyAlignment="1" applyProtection="1">
      <alignment horizontal="left" shrinkToFit="1"/>
      <protection locked="0"/>
    </xf>
    <xf numFmtId="164" fontId="1" fillId="0" borderId="39" xfId="0" applyNumberFormat="1" applyFont="1" applyBorder="1" applyAlignment="1" applyProtection="1">
      <alignment horizontal="left" shrinkToFit="1"/>
      <protection locked="0"/>
    </xf>
    <xf numFmtId="168" fontId="1" fillId="0" borderId="39" xfId="0" applyNumberFormat="1" applyFont="1" applyBorder="1" applyAlignment="1" applyProtection="1">
      <alignment horizontal="left" shrinkToFit="1"/>
      <protection locked="0"/>
    </xf>
    <xf numFmtId="165" fontId="1" fillId="0" borderId="39" xfId="0" applyNumberFormat="1" applyFont="1" applyBorder="1" applyAlignment="1" applyProtection="1">
      <alignment horizontal="left" shrinkToFit="1"/>
      <protection locked="0"/>
    </xf>
    <xf numFmtId="49" fontId="17" fillId="0" borderId="39" xfId="0" applyNumberFormat="1" applyFont="1" applyBorder="1" applyAlignment="1" applyProtection="1">
      <alignment horizontal="left"/>
      <protection locked="0"/>
    </xf>
    <xf numFmtId="49" fontId="15" fillId="0" borderId="39" xfId="0" applyNumberFormat="1" applyFont="1" applyBorder="1" applyAlignment="1" applyProtection="1">
      <alignment horizontal="left"/>
      <protection locked="0"/>
    </xf>
    <xf numFmtId="49" fontId="15" fillId="0" borderId="24" xfId="0" applyNumberFormat="1" applyFont="1" applyBorder="1" applyAlignment="1" applyProtection="1">
      <alignment horizontal="left"/>
      <protection locked="0"/>
    </xf>
    <xf numFmtId="1" fontId="1" fillId="0" borderId="23" xfId="0" applyNumberFormat="1" applyFont="1" applyBorder="1" applyAlignment="1" applyProtection="1">
      <alignment horizontal="center"/>
      <protection locked="0"/>
    </xf>
    <xf numFmtId="49" fontId="11" fillId="0" borderId="23" xfId="0" applyNumberFormat="1" applyFont="1" applyBorder="1" applyAlignment="1" applyProtection="1">
      <alignment horizontal="center"/>
      <protection locked="0"/>
    </xf>
    <xf numFmtId="1" fontId="1" fillId="0" borderId="40" xfId="0" applyNumberFormat="1" applyFont="1" applyBorder="1" applyAlignment="1" applyProtection="1">
      <alignment horizontal="center" vertical="center"/>
      <protection locked="0"/>
    </xf>
    <xf numFmtId="1" fontId="1" fillId="0" borderId="23" xfId="0" applyNumberFormat="1" applyFont="1" applyBorder="1" applyAlignment="1" applyProtection="1">
      <alignment horizontal="center" vertical="center"/>
      <protection locked="0"/>
    </xf>
    <xf numFmtId="1" fontId="1" fillId="0" borderId="24" xfId="0" applyNumberFormat="1" applyFont="1" applyBorder="1" applyAlignment="1" applyProtection="1">
      <alignment horizontal="center" vertical="center"/>
      <protection locked="0"/>
    </xf>
    <xf numFmtId="1" fontId="1" fillId="0" borderId="41" xfId="0" applyNumberFormat="1" applyFont="1" applyBorder="1" applyAlignment="1" applyProtection="1">
      <alignment horizontal="center" vertical="center"/>
      <protection locked="0"/>
    </xf>
    <xf numFmtId="1" fontId="1" fillId="0" borderId="42" xfId="0" applyNumberFormat="1" applyFont="1" applyBorder="1" applyAlignment="1" applyProtection="1">
      <alignment horizontal="center"/>
      <protection locked="0"/>
    </xf>
    <xf numFmtId="1" fontId="1" fillId="0" borderId="41" xfId="0" applyNumberFormat="1" applyFont="1" applyBorder="1" applyAlignment="1" applyProtection="1">
      <alignment horizontal="center"/>
      <protection locked="0"/>
    </xf>
    <xf numFmtId="1" fontId="1" fillId="0" borderId="31" xfId="0" applyNumberFormat="1" applyFont="1" applyBorder="1" applyAlignment="1">
      <alignment horizontal="center"/>
    </xf>
    <xf numFmtId="0" fontId="0" fillId="0" borderId="21" xfId="0" applyBorder="1" applyAlignment="1" applyProtection="1">
      <alignment horizontal="left"/>
      <protection locked="0"/>
    </xf>
    <xf numFmtId="1" fontId="1" fillId="4" borderId="43" xfId="0" applyNumberFormat="1" applyFont="1" applyFill="1" applyBorder="1" applyAlignment="1" applyProtection="1">
      <alignment horizontal="center"/>
      <protection locked="0"/>
    </xf>
    <xf numFmtId="1" fontId="1" fillId="0" borderId="44" xfId="0" applyNumberFormat="1" applyFont="1" applyBorder="1" applyAlignment="1" applyProtection="1">
      <alignment horizontal="center"/>
      <protection hidden="1"/>
    </xf>
    <xf numFmtId="0" fontId="1" fillId="0" borderId="37" xfId="0" applyFont="1" applyBorder="1" applyAlignment="1" applyProtection="1">
      <alignment horizontal="left"/>
      <protection locked="0"/>
    </xf>
    <xf numFmtId="1" fontId="11" fillId="0" borderId="23" xfId="0" applyNumberFormat="1" applyFont="1" applyBorder="1" applyAlignment="1" applyProtection="1">
      <alignment horizont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15" fillId="0" borderId="22" xfId="0" applyFont="1" applyBorder="1" applyAlignment="1" applyProtection="1">
      <alignment horizontal="left"/>
      <protection locked="0"/>
    </xf>
    <xf numFmtId="0" fontId="1" fillId="0" borderId="23" xfId="0" applyFont="1" applyBorder="1" applyAlignment="1" applyProtection="1">
      <alignment horizontal="left"/>
      <protection locked="0"/>
    </xf>
    <xf numFmtId="1" fontId="1" fillId="0" borderId="23" xfId="0" applyNumberFormat="1" applyFont="1" applyBorder="1" applyAlignment="1" applyProtection="1">
      <alignment horizontal="center" shrinkToFit="1"/>
      <protection locked="0"/>
    </xf>
    <xf numFmtId="1" fontId="1" fillId="4" borderId="38" xfId="0" applyNumberFormat="1" applyFont="1" applyFill="1" applyBorder="1" applyAlignment="1" applyProtection="1">
      <alignment horizontal="center"/>
      <protection locked="0"/>
    </xf>
    <xf numFmtId="166" fontId="1" fillId="3" borderId="45" xfId="0" applyNumberFormat="1" applyFont="1" applyFill="1" applyBorder="1" applyAlignment="1" applyProtection="1">
      <alignment horizontal="center"/>
      <protection hidden="1"/>
    </xf>
    <xf numFmtId="0" fontId="15" fillId="0" borderId="0" xfId="0" applyFont="1" applyAlignment="1" applyProtection="1">
      <alignment horizontal="left"/>
      <protection hidden="1"/>
    </xf>
    <xf numFmtId="0" fontId="1" fillId="0" borderId="0" xfId="0" applyFont="1" applyAlignment="1" applyProtection="1">
      <alignment horizontal="left"/>
      <protection hidden="1"/>
    </xf>
    <xf numFmtId="167" fontId="1" fillId="0" borderId="0" xfId="0" applyNumberFormat="1" applyFont="1" applyAlignment="1" applyProtection="1">
      <alignment horizontal="left" shrinkToFit="1"/>
      <protection hidden="1"/>
    </xf>
    <xf numFmtId="164" fontId="1" fillId="0" borderId="0" xfId="0" applyNumberFormat="1" applyFont="1" applyAlignment="1" applyProtection="1">
      <alignment horizontal="left" shrinkToFit="1"/>
      <protection hidden="1"/>
    </xf>
    <xf numFmtId="49" fontId="15" fillId="0" borderId="0" xfId="0" applyNumberFormat="1" applyFont="1" applyAlignment="1" applyProtection="1">
      <alignment horizontal="left"/>
      <protection hidden="1"/>
    </xf>
    <xf numFmtId="0" fontId="1" fillId="0" borderId="0" xfId="0" applyFont="1" applyAlignment="1" applyProtection="1">
      <alignment horizontal="center" shrinkToFit="1"/>
      <protection hidden="1"/>
    </xf>
    <xf numFmtId="1" fontId="1" fillId="0" borderId="0" xfId="0" applyNumberFormat="1" applyFont="1" applyAlignment="1" applyProtection="1">
      <alignment horizontal="center" vertical="center"/>
      <protection hidden="1"/>
    </xf>
    <xf numFmtId="1" fontId="1" fillId="0" borderId="0" xfId="0" applyNumberFormat="1" applyFont="1" applyAlignment="1" applyProtection="1">
      <alignment horizontal="center"/>
      <protection hidden="1"/>
    </xf>
    <xf numFmtId="1" fontId="1" fillId="4" borderId="0" xfId="0" applyNumberFormat="1" applyFont="1" applyFill="1" applyAlignment="1" applyProtection="1">
      <alignment horizontal="center"/>
      <protection hidden="1"/>
    </xf>
    <xf numFmtId="169" fontId="1" fillId="0" borderId="0" xfId="0" applyNumberFormat="1" applyFont="1" applyAlignment="1" applyProtection="1">
      <alignment horizontal="center"/>
      <protection hidden="1"/>
    </xf>
    <xf numFmtId="1" fontId="7" fillId="0" borderId="0" xfId="0" applyNumberFormat="1" applyFont="1" applyProtection="1">
      <protection hidden="1"/>
    </xf>
    <xf numFmtId="0" fontId="18" fillId="0" borderId="0" xfId="0" applyFont="1" applyProtection="1">
      <protection hidden="1"/>
    </xf>
    <xf numFmtId="169" fontId="20" fillId="0" borderId="0" xfId="1" applyNumberFormat="1" applyFont="1" applyBorder="1" applyAlignment="1" applyProtection="1">
      <alignment horizontal="center"/>
      <protection hidden="1"/>
    </xf>
    <xf numFmtId="167" fontId="10" fillId="0" borderId="0" xfId="0" applyNumberFormat="1" applyFont="1" applyAlignment="1" applyProtection="1">
      <alignment horizontal="left" shrinkToFit="1"/>
      <protection locked="0"/>
    </xf>
    <xf numFmtId="0" fontId="6" fillId="0" borderId="0" xfId="0" applyFont="1" applyAlignment="1" applyProtection="1">
      <alignment horizontal="center"/>
      <protection hidden="1"/>
    </xf>
    <xf numFmtId="0" fontId="0" fillId="0" borderId="0" xfId="0" applyProtection="1">
      <protection hidden="1"/>
    </xf>
    <xf numFmtId="0" fontId="21" fillId="0" borderId="0" xfId="2" applyFont="1" applyAlignment="1">
      <alignment horizontal="left" wrapText="1"/>
    </xf>
    <xf numFmtId="0" fontId="6" fillId="4" borderId="0" xfId="0" applyFont="1" applyFill="1" applyAlignment="1" applyProtection="1">
      <alignment horizontal="center"/>
      <protection hidden="1"/>
    </xf>
    <xf numFmtId="169" fontId="20" fillId="4" borderId="0" xfId="1" applyNumberFormat="1" applyFont="1" applyFill="1" applyBorder="1" applyAlignment="1" applyProtection="1">
      <alignment horizontal="center"/>
      <protection hidden="1"/>
    </xf>
    <xf numFmtId="0" fontId="10" fillId="8" borderId="18" xfId="0" applyFont="1" applyFill="1" applyBorder="1" applyProtection="1">
      <protection hidden="1"/>
    </xf>
    <xf numFmtId="0" fontId="15" fillId="8" borderId="48" xfId="0" applyFont="1" applyFill="1" applyBorder="1" applyAlignment="1" applyProtection="1">
      <alignment shrinkToFit="1"/>
      <protection locked="0"/>
    </xf>
    <xf numFmtId="0" fontId="1" fillId="8" borderId="6" xfId="0" applyFont="1" applyFill="1" applyBorder="1" applyAlignment="1" applyProtection="1">
      <alignment shrinkToFit="1"/>
      <protection locked="0"/>
    </xf>
    <xf numFmtId="167" fontId="1" fillId="8" borderId="6" xfId="0" applyNumberFormat="1" applyFont="1" applyFill="1" applyBorder="1" applyAlignment="1" applyProtection="1">
      <alignment horizontal="left" shrinkToFit="1"/>
      <protection locked="0"/>
    </xf>
    <xf numFmtId="164" fontId="1" fillId="8" borderId="6" xfId="0" applyNumberFormat="1" applyFont="1" applyFill="1" applyBorder="1" applyAlignment="1" applyProtection="1">
      <alignment shrinkToFit="1"/>
      <protection locked="0"/>
    </xf>
    <xf numFmtId="164" fontId="15" fillId="8" borderId="6" xfId="0" applyNumberFormat="1" applyFont="1" applyFill="1" applyBorder="1" applyAlignment="1" applyProtection="1">
      <alignment shrinkToFit="1"/>
      <protection locked="0"/>
    </xf>
    <xf numFmtId="0" fontId="1" fillId="8" borderId="6" xfId="0" applyFont="1" applyFill="1" applyBorder="1" applyAlignment="1" applyProtection="1">
      <alignment horizontal="center" shrinkToFit="1"/>
      <protection locked="0"/>
    </xf>
    <xf numFmtId="0" fontId="1" fillId="8" borderId="6" xfId="0" applyFont="1" applyFill="1" applyBorder="1" applyAlignment="1" applyProtection="1">
      <alignment horizontal="center"/>
      <protection locked="0"/>
    </xf>
    <xf numFmtId="1" fontId="1" fillId="9" borderId="9" xfId="0" applyNumberFormat="1" applyFont="1" applyFill="1" applyBorder="1" applyAlignment="1" applyProtection="1">
      <alignment horizontal="center" vertical="center"/>
      <protection locked="0"/>
    </xf>
    <xf numFmtId="1" fontId="1" fillId="9" borderId="6" xfId="0" applyNumberFormat="1" applyFont="1" applyFill="1" applyBorder="1" applyAlignment="1" applyProtection="1">
      <alignment horizontal="center" vertical="center"/>
      <protection locked="0"/>
    </xf>
    <xf numFmtId="1" fontId="1" fillId="9" borderId="49" xfId="0" applyNumberFormat="1" applyFont="1" applyFill="1" applyBorder="1" applyAlignment="1" applyProtection="1">
      <alignment horizontal="center" vertical="center"/>
      <protection locked="0"/>
    </xf>
    <xf numFmtId="1" fontId="1" fillId="9" borderId="50" xfId="0" applyNumberFormat="1" applyFont="1" applyFill="1" applyBorder="1" applyAlignment="1" applyProtection="1">
      <alignment horizontal="center"/>
      <protection locked="0"/>
    </xf>
    <xf numFmtId="1" fontId="1" fillId="9" borderId="9" xfId="0" applyNumberFormat="1" applyFont="1" applyFill="1" applyBorder="1" applyAlignment="1">
      <alignment horizontal="center"/>
    </xf>
    <xf numFmtId="1" fontId="1" fillId="9" borderId="8" xfId="0" applyNumberFormat="1" applyFont="1" applyFill="1" applyBorder="1" applyAlignment="1" applyProtection="1">
      <alignment horizontal="center"/>
      <protection locked="0"/>
    </xf>
    <xf numFmtId="1" fontId="1" fillId="9" borderId="48" xfId="0" applyNumberFormat="1" applyFont="1" applyFill="1" applyBorder="1" applyAlignment="1">
      <alignment horizontal="center"/>
    </xf>
    <xf numFmtId="1" fontId="1" fillId="9" borderId="18" xfId="0" applyNumberFormat="1" applyFont="1" applyFill="1" applyBorder="1" applyAlignment="1">
      <alignment horizontal="center"/>
    </xf>
    <xf numFmtId="1" fontId="1" fillId="8" borderId="51" xfId="0" applyNumberFormat="1" applyFont="1" applyFill="1" applyBorder="1" applyAlignment="1" applyProtection="1">
      <alignment horizontal="center"/>
      <protection locked="0"/>
    </xf>
    <xf numFmtId="0" fontId="1" fillId="9" borderId="48" xfId="0" applyFont="1" applyFill="1" applyBorder="1" applyAlignment="1" applyProtection="1">
      <alignment horizontal="center"/>
      <protection hidden="1"/>
    </xf>
    <xf numFmtId="166" fontId="1" fillId="9" borderId="13" xfId="0" applyNumberFormat="1" applyFont="1" applyFill="1" applyBorder="1" applyAlignment="1" applyProtection="1">
      <alignment horizontal="center"/>
      <protection hidden="1"/>
    </xf>
    <xf numFmtId="0" fontId="1" fillId="8" borderId="13" xfId="0" applyFont="1" applyFill="1" applyBorder="1" applyAlignment="1" applyProtection="1">
      <alignment horizontal="left"/>
      <protection locked="0"/>
    </xf>
    <xf numFmtId="0" fontId="10" fillId="8" borderId="52" xfId="0" applyFont="1" applyFill="1" applyBorder="1" applyProtection="1">
      <protection hidden="1"/>
    </xf>
    <xf numFmtId="0" fontId="0" fillId="8" borderId="53" xfId="0" applyFill="1" applyBorder="1" applyProtection="1">
      <protection locked="0"/>
    </xf>
    <xf numFmtId="0" fontId="1" fillId="8" borderId="54" xfId="0" applyFont="1" applyFill="1" applyBorder="1" applyProtection="1">
      <protection locked="0"/>
    </xf>
    <xf numFmtId="167" fontId="1" fillId="8" borderId="54" xfId="0" applyNumberFormat="1" applyFont="1" applyFill="1" applyBorder="1" applyAlignment="1" applyProtection="1">
      <alignment horizontal="left" shrinkToFit="1"/>
      <protection locked="0"/>
    </xf>
    <xf numFmtId="164" fontId="1" fillId="8" borderId="54" xfId="0" applyNumberFormat="1" applyFont="1" applyFill="1" applyBorder="1" applyAlignment="1" applyProtection="1">
      <alignment shrinkToFit="1"/>
      <protection locked="0"/>
    </xf>
    <xf numFmtId="0" fontId="1" fillId="8" borderId="54" xfId="0" applyFont="1" applyFill="1" applyBorder="1" applyAlignment="1" applyProtection="1">
      <alignment horizontal="center" shrinkToFit="1"/>
      <protection locked="0"/>
    </xf>
    <xf numFmtId="0" fontId="1" fillId="8" borderId="54" xfId="0" applyFont="1" applyFill="1" applyBorder="1" applyAlignment="1" applyProtection="1">
      <alignment horizontal="center"/>
      <protection locked="0"/>
    </xf>
    <xf numFmtId="1" fontId="1" fillId="9" borderId="55" xfId="0" applyNumberFormat="1" applyFont="1" applyFill="1" applyBorder="1" applyAlignment="1" applyProtection="1">
      <alignment horizontal="center" vertical="center"/>
      <protection locked="0"/>
    </xf>
    <xf numFmtId="1" fontId="1" fillId="9" borderId="54" xfId="0" applyNumberFormat="1" applyFont="1" applyFill="1" applyBorder="1" applyAlignment="1" applyProtection="1">
      <alignment horizontal="center" vertical="center"/>
      <protection locked="0"/>
    </xf>
    <xf numFmtId="1" fontId="1" fillId="9" borderId="56" xfId="0" applyNumberFormat="1" applyFont="1" applyFill="1" applyBorder="1" applyAlignment="1" applyProtection="1">
      <alignment horizontal="center" vertical="center"/>
      <protection locked="0"/>
    </xf>
    <xf numFmtId="1" fontId="1" fillId="9" borderId="57" xfId="0" applyNumberFormat="1" applyFont="1" applyFill="1" applyBorder="1" applyAlignment="1" applyProtection="1">
      <alignment horizontal="center"/>
      <protection locked="0"/>
    </xf>
    <xf numFmtId="1" fontId="1" fillId="9" borderId="58" xfId="0" applyNumberFormat="1" applyFont="1" applyFill="1" applyBorder="1" applyAlignment="1">
      <alignment horizontal="center"/>
    </xf>
    <xf numFmtId="1" fontId="1" fillId="9" borderId="56" xfId="0" applyNumberFormat="1" applyFont="1" applyFill="1" applyBorder="1" applyAlignment="1" applyProtection="1">
      <alignment horizontal="center"/>
      <protection locked="0"/>
    </xf>
    <xf numFmtId="1" fontId="1" fillId="9" borderId="59" xfId="0" applyNumberFormat="1" applyFont="1" applyFill="1" applyBorder="1" applyAlignment="1">
      <alignment horizontal="center"/>
    </xf>
    <xf numFmtId="1" fontId="1" fillId="9" borderId="52" xfId="0" applyNumberFormat="1" applyFont="1" applyFill="1" applyBorder="1" applyAlignment="1">
      <alignment horizontal="center"/>
    </xf>
    <xf numFmtId="1" fontId="1" fillId="8" borderId="52" xfId="0" applyNumberFormat="1" applyFont="1" applyFill="1" applyBorder="1" applyAlignment="1" applyProtection="1">
      <alignment horizontal="center"/>
      <protection locked="0"/>
    </xf>
    <xf numFmtId="1" fontId="1" fillId="9" borderId="54" xfId="0" applyNumberFormat="1" applyFont="1" applyFill="1" applyBorder="1" applyAlignment="1" applyProtection="1">
      <alignment horizontal="center"/>
      <protection locked="0"/>
    </xf>
    <xf numFmtId="0" fontId="1" fillId="9" borderId="53" xfId="0" applyFont="1" applyFill="1" applyBorder="1" applyAlignment="1" applyProtection="1">
      <alignment horizontal="center"/>
      <protection hidden="1"/>
    </xf>
    <xf numFmtId="166" fontId="1" fillId="9" borderId="60" xfId="0" applyNumberFormat="1" applyFont="1" applyFill="1" applyBorder="1" applyAlignment="1" applyProtection="1">
      <alignment horizontal="center"/>
      <protection hidden="1"/>
    </xf>
    <xf numFmtId="0" fontId="1" fillId="8" borderId="60" xfId="0" applyFont="1" applyFill="1" applyBorder="1" applyAlignment="1" applyProtection="1">
      <alignment horizontal="left"/>
      <protection locked="0"/>
    </xf>
    <xf numFmtId="0" fontId="15" fillId="0" borderId="0" xfId="0" applyFont="1" applyProtection="1">
      <protection hidden="1"/>
    </xf>
    <xf numFmtId="0" fontId="1" fillId="0" borderId="0" xfId="0" applyFont="1" applyAlignment="1" applyProtection="1">
      <alignment shrinkToFit="1"/>
      <protection hidden="1"/>
    </xf>
    <xf numFmtId="169" fontId="1" fillId="0" borderId="0" xfId="0" applyNumberFormat="1" applyFont="1" applyProtection="1">
      <protection hidden="1"/>
    </xf>
    <xf numFmtId="169" fontId="1" fillId="0" borderId="51" xfId="0" applyNumberFormat="1" applyFont="1" applyBorder="1" applyProtection="1">
      <protection hidden="1"/>
    </xf>
    <xf numFmtId="167" fontId="22" fillId="0" borderId="0" xfId="0" applyNumberFormat="1" applyFont="1" applyProtection="1">
      <protection hidden="1"/>
    </xf>
    <xf numFmtId="0" fontId="22" fillId="0" borderId="0" xfId="0" applyFont="1" applyProtection="1">
      <protection hidden="1"/>
    </xf>
    <xf numFmtId="0" fontId="20" fillId="0" borderId="0" xfId="0" applyFont="1" applyProtection="1">
      <protection hidden="1"/>
    </xf>
    <xf numFmtId="0" fontId="22" fillId="0" borderId="0" xfId="0" applyFont="1" applyAlignment="1" applyProtection="1">
      <alignment horizontal="left"/>
      <protection hidden="1"/>
    </xf>
    <xf numFmtId="170" fontId="20" fillId="0" borderId="0" xfId="0" applyNumberFormat="1" applyFont="1" applyAlignment="1" applyProtection="1">
      <alignment horizontal="center"/>
      <protection hidden="1"/>
    </xf>
    <xf numFmtId="49" fontId="15" fillId="6" borderId="47" xfId="0" applyNumberFormat="1" applyFont="1" applyFill="1" applyBorder="1" applyAlignment="1" applyProtection="1">
      <alignment horizontal="left" vertical="center"/>
      <protection hidden="1"/>
    </xf>
    <xf numFmtId="0" fontId="1" fillId="0" borderId="0" xfId="0" applyFont="1" applyAlignment="1" applyProtection="1">
      <alignment horizontal="left"/>
      <protection hidden="1"/>
    </xf>
    <xf numFmtId="0" fontId="19" fillId="7" borderId="16" xfId="0" applyFont="1" applyFill="1" applyBorder="1" applyAlignment="1" applyProtection="1">
      <alignment horizontal="left" vertical="center" wrapText="1"/>
      <protection hidden="1"/>
    </xf>
    <xf numFmtId="0" fontId="19" fillId="5" borderId="10" xfId="0" applyFont="1" applyFill="1" applyBorder="1" applyAlignment="1" applyProtection="1">
      <alignment horizontal="left" vertical="center"/>
      <protection hidden="1"/>
    </xf>
    <xf numFmtId="1" fontId="1" fillId="0" borderId="0" xfId="0" applyNumberFormat="1" applyFont="1" applyAlignment="1" applyProtection="1">
      <alignment horizontal="center" vertical="center"/>
      <protection hidden="1"/>
    </xf>
    <xf numFmtId="49" fontId="15" fillId="5" borderId="46" xfId="0" applyNumberFormat="1" applyFont="1" applyFill="1" applyBorder="1" applyAlignment="1" applyProtection="1">
      <alignment horizontal="left" vertical="center"/>
      <protection hidden="1"/>
    </xf>
    <xf numFmtId="49" fontId="15" fillId="5" borderId="47" xfId="0" applyNumberFormat="1" applyFont="1" applyFill="1" applyBorder="1" applyAlignment="1" applyProtection="1">
      <alignment horizontal="left" vertical="center"/>
      <protection hidden="1"/>
    </xf>
    <xf numFmtId="49" fontId="19" fillId="6" borderId="10" xfId="0" applyNumberFormat="1" applyFont="1" applyFill="1" applyBorder="1" applyAlignment="1" applyProtection="1">
      <alignment horizontal="left" vertical="center"/>
      <protection hidden="1"/>
    </xf>
    <xf numFmtId="0" fontId="10" fillId="3" borderId="12" xfId="0" applyFont="1" applyFill="1" applyBorder="1" applyAlignment="1" applyProtection="1">
      <alignment horizontal="center" vertical="center" shrinkToFit="1"/>
      <protection hidden="1"/>
    </xf>
    <xf numFmtId="0" fontId="10" fillId="3" borderId="13" xfId="0" applyFont="1" applyFill="1" applyBorder="1" applyAlignment="1" applyProtection="1">
      <alignment horizontal="center" vertical="center"/>
      <protection hidden="1"/>
    </xf>
    <xf numFmtId="0" fontId="10" fillId="3" borderId="14" xfId="0" applyFont="1" applyFill="1" applyBorder="1" applyAlignment="1" applyProtection="1">
      <alignment horizontal="center" vertical="center" wrapText="1"/>
      <protection hidden="1"/>
    </xf>
    <xf numFmtId="0" fontId="10" fillId="3" borderId="15" xfId="0" applyFont="1" applyFill="1" applyBorder="1" applyAlignment="1" applyProtection="1">
      <alignment horizontal="center" vertical="center" wrapText="1"/>
      <protection hidden="1"/>
    </xf>
    <xf numFmtId="0" fontId="10" fillId="3" borderId="16" xfId="0" applyFont="1" applyFill="1" applyBorder="1" applyAlignment="1" applyProtection="1">
      <alignment horizontal="center" vertical="center"/>
      <protection hidden="1"/>
    </xf>
    <xf numFmtId="0" fontId="10" fillId="3" borderId="17" xfId="0" applyFont="1" applyFill="1" applyBorder="1" applyAlignment="1" applyProtection="1">
      <alignment horizontal="center" vertical="center"/>
      <protection hidden="1"/>
    </xf>
    <xf numFmtId="0" fontId="10" fillId="3" borderId="18" xfId="0" applyFont="1" applyFill="1" applyBorder="1" applyAlignment="1" applyProtection="1">
      <alignment horizontal="center" vertical="center" textRotation="90"/>
      <protection hidden="1"/>
    </xf>
    <xf numFmtId="0" fontId="10" fillId="3" borderId="6" xfId="0" applyFont="1" applyFill="1" applyBorder="1" applyAlignment="1" applyProtection="1">
      <alignment horizontal="center" vertical="center" textRotation="90"/>
      <protection hidden="1"/>
    </xf>
    <xf numFmtId="0" fontId="10" fillId="3" borderId="8" xfId="0" applyFont="1" applyFill="1" applyBorder="1" applyAlignment="1" applyProtection="1">
      <alignment horizontal="center" vertical="center" textRotation="90"/>
      <protection hidden="1"/>
    </xf>
    <xf numFmtId="0" fontId="10" fillId="3" borderId="10" xfId="0" applyFont="1" applyFill="1" applyBorder="1" applyAlignment="1" applyProtection="1">
      <alignment horizontal="center" vertical="center"/>
      <protection hidden="1"/>
    </xf>
    <xf numFmtId="0" fontId="10" fillId="3" borderId="11" xfId="0" applyFont="1" applyFill="1" applyBorder="1" applyAlignment="1" applyProtection="1">
      <alignment horizontal="center" vertical="center" wrapText="1"/>
      <protection hidden="1"/>
    </xf>
    <xf numFmtId="0" fontId="10" fillId="3" borderId="7" xfId="0" applyFont="1" applyFill="1" applyBorder="1" applyAlignment="1" applyProtection="1">
      <alignment horizontal="center"/>
      <protection hidden="1"/>
    </xf>
    <xf numFmtId="0" fontId="10" fillId="3" borderId="6" xfId="0" applyFont="1" applyFill="1" applyBorder="1" applyAlignment="1" applyProtection="1">
      <alignment horizontal="center" vertical="center" textRotation="90" wrapText="1"/>
      <protection hidden="1"/>
    </xf>
    <xf numFmtId="0" fontId="10" fillId="3" borderId="8" xfId="0" applyFont="1" applyFill="1" applyBorder="1" applyAlignment="1" applyProtection="1">
      <alignment horizontal="center" vertical="center" textRotation="90" wrapText="1"/>
      <protection hidden="1"/>
    </xf>
    <xf numFmtId="0" fontId="10" fillId="3" borderId="9" xfId="0" applyFont="1" applyFill="1" applyBorder="1" applyAlignment="1" applyProtection="1">
      <alignment horizontal="center" vertical="center" textRotation="90"/>
      <protection hidden="1"/>
    </xf>
    <xf numFmtId="0" fontId="10" fillId="3" borderId="3" xfId="0" applyFont="1" applyFill="1" applyBorder="1" applyAlignment="1" applyProtection="1">
      <alignment horizontal="center" vertical="center"/>
      <protection hidden="1"/>
    </xf>
    <xf numFmtId="0" fontId="10" fillId="3" borderId="4" xfId="0" applyFont="1" applyFill="1" applyBorder="1" applyAlignment="1" applyProtection="1">
      <alignment horizontal="center" vertical="center"/>
      <protection hidden="1"/>
    </xf>
    <xf numFmtId="0" fontId="10" fillId="3" borderId="5" xfId="0" applyFont="1" applyFill="1" applyBorder="1" applyAlignment="1" applyProtection="1">
      <alignment horizontal="center" vertical="center" wrapText="1"/>
      <protection hidden="1"/>
    </xf>
    <xf numFmtId="0" fontId="10" fillId="3" borderId="6" xfId="0" applyFont="1" applyFill="1" applyBorder="1" applyAlignment="1" applyProtection="1">
      <alignment horizontal="center" vertical="center" wrapText="1"/>
      <protection hidden="1"/>
    </xf>
    <xf numFmtId="0" fontId="6" fillId="10" borderId="18" xfId="0" applyFont="1" applyFill="1" applyBorder="1" applyAlignment="1" applyProtection="1">
      <alignment horizontal="center" vertical="center" textRotation="90" shrinkToFit="1"/>
      <protection hidden="1"/>
    </xf>
  </cellXfs>
  <cellStyles count="3">
    <cellStyle name="Mena" xfId="1" builtinId="4"/>
    <cellStyle name="Normálna" xfId="0" builtinId="0"/>
    <cellStyle name="Vysvetľujúci text" xfId="2" builtinId="53" customBuiltin="1"/>
  </cellStyles>
  <dxfs count="0"/>
  <tableStyles count="0" defaultTableStyle="TableStyleMedium2" defaultPivotStyle="PivotStyleLight16"/>
  <colors>
    <indexedColors>
      <rgbColor rgb="FF000000"/>
      <rgbColor rgb="FFFFFFFF"/>
      <rgbColor rgb="FFF50E15"/>
      <rgbColor rgb="FF00FF00"/>
      <rgbColor rgb="FF0000FF"/>
      <rgbColor rgb="FFFFFF00"/>
      <rgbColor rgb="FFFF00FF"/>
      <rgbColor rgb="FF00FFFF"/>
      <rgbColor rgb="FFDD0806"/>
      <rgbColor rgb="FF008000"/>
      <rgbColor rgb="FF000080"/>
      <rgbColor rgb="FF808000"/>
      <rgbColor rgb="FF800080"/>
      <rgbColor rgb="FF008080"/>
      <rgbColor rgb="FFF4BE91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200"/>
      <rgbColor rgb="FF00FFFF"/>
      <rgbColor rgb="FF800080"/>
      <rgbColor rgb="FF800000"/>
      <rgbColor rgb="FF008080"/>
      <rgbColor rgb="FF0000FF"/>
      <rgbColor rgb="FF00CCFF"/>
      <rgbColor rgb="FFCCFFFF"/>
      <rgbColor rgb="FFB4E5A2"/>
      <rgbColor rgb="FFFFFF99"/>
      <rgbColor rgb="FF99CCFF"/>
      <rgbColor rgb="FFF4B183"/>
      <rgbColor rgb="FFCC99FF"/>
      <rgbColor rgb="FFF8CBAD"/>
      <rgbColor rgb="FF3366FF"/>
      <rgbColor rgb="FF33CCCC"/>
      <rgbColor rgb="FF99CC00"/>
      <rgbColor rgb="FFFFCC00"/>
      <rgbColor rgb="FFFF9900"/>
      <rgbColor rgb="FFC55A11"/>
      <rgbColor rgb="FF666699"/>
      <rgbColor rgb="FF969696"/>
      <rgbColor rgb="FF003366"/>
      <rgbColor rgb="FF339966"/>
      <rgbColor rgb="FF050505"/>
      <rgbColor rgb="FF333300"/>
      <rgbColor rgb="FFCE181E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733320</xdr:colOff>
      <xdr:row>30</xdr:row>
      <xdr:rowOff>27360</xdr:rowOff>
    </xdr:from>
    <xdr:to>
      <xdr:col>39</xdr:col>
      <xdr:colOff>223920</xdr:colOff>
      <xdr:row>121</xdr:row>
      <xdr:rowOff>23040</xdr:rowOff>
    </xdr:to>
    <xdr:sp macro="" textlink="">
      <xdr:nvSpPr>
        <xdr:cNvPr id="2" name="CustomShap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983600" y="7911360"/>
          <a:ext cx="19321560" cy="1473084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0160" tIns="20160" rIns="20160" bIns="20160"/>
        <a:lstStyle/>
        <a:p>
          <a:pPr>
            <a:lnSpc>
              <a:spcPct val="100000"/>
            </a:lnSpc>
          </a:pPr>
          <a:r>
            <a:rPr lang="en-GB" sz="2000" b="0" strike="noStrike" spc="-1">
              <a:solidFill>
                <a:srgbClr val="DD0806"/>
              </a:solidFill>
              <a:latin typeface="Calibri"/>
              <a:ea typeface="Calibri"/>
            </a:rPr>
            <a:t>VZOR</a:t>
          </a:r>
          <a:endParaRPr lang="en-GB" sz="2000" b="0" strike="noStrike" spc="-1">
            <a:latin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D29"/>
  <sheetViews>
    <sheetView showGridLines="0" tabSelected="1" zoomScale="90" zoomScaleNormal="90" workbookViewId="0">
      <pane xSplit="2" topLeftCell="C1" activePane="topRight" state="frozen"/>
      <selection pane="topRight" activeCell="AA6" sqref="AA6:AA7"/>
    </sheetView>
  </sheetViews>
  <sheetFormatPr defaultRowHeight="12.75"/>
  <cols>
    <col min="1" max="1" width="3.85546875" style="4" customWidth="1"/>
    <col min="2" max="2" width="13.85546875" style="4" customWidth="1"/>
    <col min="3" max="3" width="11.42578125" style="4" customWidth="1"/>
    <col min="4" max="4" width="13" style="4" customWidth="1"/>
    <col min="5" max="5" width="14" style="4" customWidth="1"/>
    <col min="6" max="6" width="7.42578125" style="4" customWidth="1"/>
    <col min="7" max="7" width="18.28515625" style="4" customWidth="1"/>
    <col min="8" max="9" width="13.85546875" style="4" customWidth="1"/>
    <col min="10" max="10" width="15" style="4" customWidth="1"/>
    <col min="11" max="11" width="14.42578125" style="5" customWidth="1"/>
    <col min="12" max="16" width="3.42578125" style="6" customWidth="1"/>
    <col min="17" max="25" width="3.42578125" style="4" customWidth="1"/>
    <col min="26" max="26" width="3.5703125" style="4" customWidth="1"/>
    <col min="27" max="27" width="5.42578125" style="4" customWidth="1"/>
    <col min="28" max="28" width="13.28515625" style="4" customWidth="1"/>
    <col min="29" max="29" width="6" style="4" hidden="1" customWidth="1"/>
    <col min="30" max="30" width="14.85546875" style="4" customWidth="1"/>
    <col min="31" max="31" width="6.140625" style="4" customWidth="1"/>
    <col min="32" max="32" width="6.85546875" style="4" customWidth="1"/>
    <col min="33" max="33" width="6.85546875" customWidth="1"/>
    <col min="34" max="34" width="7.140625" style="4" customWidth="1"/>
    <col min="35" max="35" width="5.140625" style="4" customWidth="1"/>
    <col min="36" max="36" width="10.7109375" style="4" customWidth="1"/>
    <col min="37" max="37" width="25" style="4" customWidth="1"/>
    <col min="38" max="39" width="3.7109375" style="4" customWidth="1"/>
    <col min="40" max="40" width="4" style="4" customWidth="1"/>
    <col min="41" max="41" width="3.42578125" style="4" customWidth="1"/>
    <col min="42" max="42" width="3" style="4" customWidth="1"/>
    <col min="43" max="1018" width="11.28515625" style="4" customWidth="1"/>
    <col min="1019" max="1025" width="11.28515625" customWidth="1"/>
  </cols>
  <sheetData>
    <row r="1" spans="1:45" ht="34.15" customHeight="1">
      <c r="A1" s="7"/>
      <c r="B1" s="8"/>
      <c r="C1" s="9" t="s">
        <v>0</v>
      </c>
      <c r="D1" s="9"/>
      <c r="E1" s="10"/>
      <c r="F1" s="10"/>
      <c r="G1" s="10"/>
      <c r="H1" s="10"/>
      <c r="I1" s="10"/>
      <c r="J1" s="10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11"/>
      <c r="AK1" s="8"/>
      <c r="AL1" s="12"/>
      <c r="AM1" s="12"/>
      <c r="AN1" s="12"/>
      <c r="AO1" s="13"/>
      <c r="AP1" s="13"/>
      <c r="AQ1" s="13"/>
      <c r="AR1" s="13"/>
      <c r="AS1" s="13"/>
    </row>
    <row r="2" spans="1:45" ht="27.75">
      <c r="A2" s="14"/>
      <c r="B2" s="7"/>
      <c r="C2" s="9"/>
      <c r="D2" s="9" t="s">
        <v>1</v>
      </c>
      <c r="E2" s="15"/>
      <c r="F2" s="16"/>
      <c r="G2" s="17"/>
      <c r="H2" s="17"/>
      <c r="I2" s="17"/>
      <c r="J2" s="15"/>
      <c r="K2" s="18"/>
      <c r="L2" s="19"/>
      <c r="M2" s="19"/>
      <c r="N2" s="19"/>
      <c r="O2" s="19"/>
      <c r="P2" s="19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20"/>
      <c r="AF2" s="20"/>
      <c r="AG2" s="20"/>
      <c r="AH2" s="20"/>
      <c r="AI2" s="20"/>
      <c r="AJ2" s="21"/>
      <c r="AK2" s="7"/>
    </row>
    <row r="3" spans="1:45" ht="13.5" customHeight="1">
      <c r="A3" s="22"/>
      <c r="B3" s="22"/>
      <c r="C3" s="23"/>
      <c r="D3" s="24"/>
      <c r="E3" s="7"/>
      <c r="F3" s="7"/>
      <c r="G3" s="7"/>
      <c r="H3" s="7"/>
      <c r="I3" s="7"/>
      <c r="J3" s="7"/>
      <c r="K3" s="18"/>
      <c r="L3" s="19"/>
      <c r="M3" s="19"/>
      <c r="N3" s="19"/>
      <c r="O3" s="19"/>
      <c r="P3" s="19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20"/>
      <c r="AF3" s="20"/>
      <c r="AG3" s="20"/>
      <c r="AH3" s="20"/>
      <c r="AI3" s="20"/>
      <c r="AJ3" s="21"/>
      <c r="AK3" s="7"/>
    </row>
    <row r="4" spans="1:45" ht="6.6" customHeight="1">
      <c r="A4" s="22"/>
      <c r="B4" s="22"/>
      <c r="C4" s="25"/>
      <c r="D4" s="25"/>
      <c r="E4" s="7"/>
      <c r="F4" s="7"/>
      <c r="G4" s="7"/>
      <c r="H4" s="26"/>
      <c r="I4" s="26"/>
      <c r="J4" s="7"/>
      <c r="K4" s="18"/>
      <c r="L4" s="19"/>
      <c r="M4" s="19"/>
      <c r="N4" s="19"/>
      <c r="O4" s="19"/>
      <c r="P4" s="19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20"/>
      <c r="AF4" s="20"/>
      <c r="AG4" s="20"/>
      <c r="AH4" s="20"/>
      <c r="AI4" s="20"/>
      <c r="AJ4" s="21"/>
      <c r="AK4" s="7"/>
      <c r="AL4" s="27"/>
      <c r="AM4" s="27"/>
      <c r="AN4" s="27"/>
      <c r="AO4" s="27"/>
      <c r="AP4" s="27"/>
      <c r="AQ4" s="27"/>
    </row>
    <row r="5" spans="1:45" s="29" customFormat="1" ht="13.5" customHeight="1">
      <c r="A5" s="188" t="s">
        <v>2</v>
      </c>
      <c r="B5" s="188" t="s">
        <v>3</v>
      </c>
      <c r="C5" s="189" t="s">
        <v>4</v>
      </c>
      <c r="D5" s="190" t="s">
        <v>5</v>
      </c>
      <c r="E5" s="191" t="s">
        <v>6</v>
      </c>
      <c r="F5" s="191"/>
      <c r="G5" s="191"/>
      <c r="H5" s="184" t="s">
        <v>7</v>
      </c>
      <c r="I5" s="184"/>
      <c r="J5" s="185" t="s">
        <v>8</v>
      </c>
      <c r="K5" s="186" t="s">
        <v>9</v>
      </c>
      <c r="L5" s="187" t="s">
        <v>10</v>
      </c>
      <c r="M5" s="180" t="s">
        <v>11</v>
      </c>
      <c r="N5" s="180" t="s">
        <v>12</v>
      </c>
      <c r="O5" s="180" t="s">
        <v>13</v>
      </c>
      <c r="P5" s="181" t="s">
        <v>14</v>
      </c>
      <c r="Q5" s="182" t="s">
        <v>15</v>
      </c>
      <c r="R5" s="182"/>
      <c r="S5" s="182"/>
      <c r="T5" s="182"/>
      <c r="U5" s="182"/>
      <c r="V5" s="182"/>
      <c r="W5" s="182"/>
      <c r="X5" s="182"/>
      <c r="Y5" s="182"/>
      <c r="Z5" s="182"/>
      <c r="AA5" s="182"/>
      <c r="AB5" s="183" t="s">
        <v>16</v>
      </c>
      <c r="AC5" s="173" t="s">
        <v>17</v>
      </c>
      <c r="AD5" s="173"/>
      <c r="AE5" s="173"/>
      <c r="AF5" s="173"/>
      <c r="AG5" s="173"/>
      <c r="AH5" s="173"/>
      <c r="AI5" s="173"/>
      <c r="AJ5" s="173"/>
      <c r="AK5" s="174" t="s">
        <v>18</v>
      </c>
      <c r="AL5" s="28"/>
      <c r="AM5" s="28"/>
      <c r="AN5" s="28"/>
      <c r="AO5" s="28"/>
      <c r="AP5" s="28"/>
      <c r="AQ5" s="28"/>
    </row>
    <row r="6" spans="1:45" s="29" customFormat="1" ht="13.5" customHeight="1">
      <c r="A6" s="188"/>
      <c r="B6" s="188"/>
      <c r="C6" s="189"/>
      <c r="D6" s="190"/>
      <c r="E6" s="175" t="s">
        <v>19</v>
      </c>
      <c r="F6" s="176" t="s">
        <v>20</v>
      </c>
      <c r="G6" s="175" t="s">
        <v>21</v>
      </c>
      <c r="H6" s="176" t="s">
        <v>22</v>
      </c>
      <c r="I6" s="175" t="s">
        <v>23</v>
      </c>
      <c r="J6" s="185"/>
      <c r="K6" s="186"/>
      <c r="L6" s="187"/>
      <c r="M6" s="180"/>
      <c r="N6" s="180"/>
      <c r="O6" s="180"/>
      <c r="P6" s="181"/>
      <c r="Q6" s="30" t="s">
        <v>24</v>
      </c>
      <c r="R6" s="177" t="s">
        <v>25</v>
      </c>
      <c r="S6" s="177"/>
      <c r="T6" s="177" t="s">
        <v>26</v>
      </c>
      <c r="U6" s="177"/>
      <c r="V6" s="177" t="s">
        <v>27</v>
      </c>
      <c r="W6" s="177"/>
      <c r="X6" s="178" t="s">
        <v>28</v>
      </c>
      <c r="Y6" s="178"/>
      <c r="Z6" s="30" t="s">
        <v>29</v>
      </c>
      <c r="AA6" s="179" t="s">
        <v>30</v>
      </c>
      <c r="AB6" s="183"/>
      <c r="AC6" s="173"/>
      <c r="AD6" s="173"/>
      <c r="AE6" s="173"/>
      <c r="AF6" s="173"/>
      <c r="AG6" s="173"/>
      <c r="AH6" s="173"/>
      <c r="AI6" s="173"/>
      <c r="AJ6" s="173"/>
      <c r="AK6" s="174"/>
      <c r="AL6" s="28"/>
      <c r="AM6" s="28"/>
      <c r="AN6" s="28"/>
      <c r="AO6" s="28"/>
      <c r="AP6" s="28"/>
      <c r="AQ6" s="28"/>
    </row>
    <row r="7" spans="1:45" s="29" customFormat="1" ht="166.9" customHeight="1">
      <c r="A7" s="188"/>
      <c r="B7" s="188"/>
      <c r="C7" s="189"/>
      <c r="D7" s="190"/>
      <c r="E7" s="175"/>
      <c r="F7" s="176"/>
      <c r="G7" s="175"/>
      <c r="H7" s="176"/>
      <c r="I7" s="175"/>
      <c r="J7" s="185"/>
      <c r="K7" s="186"/>
      <c r="L7" s="187"/>
      <c r="M7" s="180"/>
      <c r="N7" s="180"/>
      <c r="O7" s="180"/>
      <c r="P7" s="181"/>
      <c r="Q7" s="31" t="s">
        <v>31</v>
      </c>
      <c r="R7" s="3" t="s">
        <v>32</v>
      </c>
      <c r="S7" s="1" t="s">
        <v>31</v>
      </c>
      <c r="T7" s="3" t="s">
        <v>32</v>
      </c>
      <c r="U7" s="1" t="s">
        <v>31</v>
      </c>
      <c r="V7" s="3" t="s">
        <v>32</v>
      </c>
      <c r="W7" s="1" t="s">
        <v>31</v>
      </c>
      <c r="X7" s="3" t="s">
        <v>32</v>
      </c>
      <c r="Y7" s="1" t="s">
        <v>31</v>
      </c>
      <c r="Z7" s="3" t="s">
        <v>32</v>
      </c>
      <c r="AA7" s="179"/>
      <c r="AB7" s="183"/>
      <c r="AC7" s="32" t="s">
        <v>33</v>
      </c>
      <c r="AD7" s="192" t="s">
        <v>71</v>
      </c>
      <c r="AE7" s="33" t="s">
        <v>34</v>
      </c>
      <c r="AF7" s="34" t="s">
        <v>67</v>
      </c>
      <c r="AG7" s="34" t="s">
        <v>68</v>
      </c>
      <c r="AH7" s="33" t="s">
        <v>35</v>
      </c>
      <c r="AI7" s="2" t="s">
        <v>31</v>
      </c>
      <c r="AJ7" s="35" t="s">
        <v>36</v>
      </c>
      <c r="AK7" s="174"/>
      <c r="AL7" s="36"/>
      <c r="AM7" s="36" t="s">
        <v>37</v>
      </c>
      <c r="AN7" s="36" t="s">
        <v>38</v>
      </c>
      <c r="AO7" s="36" t="s">
        <v>39</v>
      </c>
      <c r="AP7" s="36" t="s">
        <v>40</v>
      </c>
      <c r="AQ7" s="28"/>
      <c r="AR7" s="37"/>
    </row>
    <row r="8" spans="1:45">
      <c r="A8" s="38">
        <v>1</v>
      </c>
      <c r="B8" s="39"/>
      <c r="C8" s="40"/>
      <c r="D8" s="41"/>
      <c r="E8" s="42"/>
      <c r="F8" s="43"/>
      <c r="G8" s="42"/>
      <c r="H8" s="44"/>
      <c r="I8" s="42"/>
      <c r="J8" s="45"/>
      <c r="K8" s="46"/>
      <c r="L8" s="47"/>
      <c r="M8" s="48"/>
      <c r="N8" s="49"/>
      <c r="O8" s="50"/>
      <c r="P8" s="50"/>
      <c r="Q8" s="51"/>
      <c r="R8" s="52">
        <f>IFERROR(IF(L8="",0,IF(L8=0,0,IF(L8=1,1,""))),"-")</f>
        <v>0</v>
      </c>
      <c r="S8" s="53"/>
      <c r="T8" s="52">
        <f>IFERROR(IF(M8="",0,IF(M8=0,0,IF(M8=1,1,""))),"-")</f>
        <v>0</v>
      </c>
      <c r="U8" s="53"/>
      <c r="V8" s="52">
        <f>IFERROR(IF(N8="",0,IF(N8=0,0,IF(N8=1,1,""))),"-")</f>
        <v>0</v>
      </c>
      <c r="W8" s="53"/>
      <c r="X8" s="54">
        <f>IFERROR(IF(O8="",0,IF(O8=0,0,IF(O8=1,1,""))),"-")</f>
        <v>0</v>
      </c>
      <c r="Y8" s="55"/>
      <c r="Z8" s="56">
        <f>IFERROR(IF(P8="",0,IF(P8=0,0,IF(P8=1,1,""))),"-")</f>
        <v>0</v>
      </c>
      <c r="AA8" s="57"/>
      <c r="AB8" s="58" t="s">
        <v>41</v>
      </c>
      <c r="AC8" s="59"/>
      <c r="AD8" s="59"/>
      <c r="AE8" s="60" t="str">
        <f>IF(ISTEXT(B8), 280, " ")</f>
        <v xml:space="preserve"> </v>
      </c>
      <c r="AF8" s="61" t="str">
        <f>IF(ISTEXT(B8), 140, " ")</f>
        <v xml:space="preserve"> </v>
      </c>
      <c r="AG8" s="62" t="str">
        <f>IF(B8&lt;&gt;"", 140, " ")</f>
        <v xml:space="preserve"> </v>
      </c>
      <c r="AH8" s="63" t="str">
        <f t="shared" ref="AH8:AH13" si="0">IF(AP8&lt;&gt;0,IF(J8="",IF(AP8=1,40,40+(AP8-1)*37.5),IF(AP8=1,27,27+(AP8-1)*24.5)),"")</f>
        <v/>
      </c>
      <c r="AI8" s="62">
        <f>IF(AA8=0,SUM(Q8+S8+U8+W8+Y8)*14,SUM(Q8+S8+U8+W8+Y8)*9)</f>
        <v>0</v>
      </c>
      <c r="AJ8" s="64">
        <f>SUM(AE8,AH8,AI8)</f>
        <v>0</v>
      </c>
      <c r="AK8" s="65"/>
      <c r="AL8" s="66"/>
      <c r="AM8" s="67">
        <f t="shared" ref="AM8:AM13" si="1">IF(J8&lt;&gt;"",1,0)</f>
        <v>0</v>
      </c>
      <c r="AN8" s="67">
        <f t="shared" ref="AN8:AN13" si="2">IF(AM8=1,SUM(L8:P8)*19,SUM(L8:P8)*32)</f>
        <v>0</v>
      </c>
      <c r="AO8" s="67">
        <f t="shared" ref="AO8:AO13" si="3">SUM((R8+T8+V8+X8+Z8)*8)</f>
        <v>0</v>
      </c>
      <c r="AP8" s="67">
        <f t="shared" ref="AP8:AP13" si="4">SUM(L8:P8)</f>
        <v>0</v>
      </c>
      <c r="AQ8" s="67"/>
      <c r="AR8" s="68"/>
    </row>
    <row r="9" spans="1:45">
      <c r="A9" s="38">
        <v>2</v>
      </c>
      <c r="B9" s="69"/>
      <c r="C9" s="70"/>
      <c r="D9" s="71"/>
      <c r="E9" s="72"/>
      <c r="F9" s="73"/>
      <c r="G9" s="74"/>
      <c r="H9" s="75"/>
      <c r="I9" s="76"/>
      <c r="J9" s="77"/>
      <c r="K9" s="78"/>
      <c r="L9" s="79"/>
      <c r="M9" s="80"/>
      <c r="N9" s="81"/>
      <c r="O9" s="81"/>
      <c r="P9" s="82"/>
      <c r="Q9" s="83"/>
      <c r="R9" s="52">
        <f>IFERROR(IF(L9="",0,IF(L9=0,0,IF(L9=1,1,""))),"-")</f>
        <v>0</v>
      </c>
      <c r="S9" s="84"/>
      <c r="T9" s="52">
        <f>IFERROR(IF(M9="",0,IF(M9=0,0,IF(M9=1,1,""))),"-")</f>
        <v>0</v>
      </c>
      <c r="U9" s="84"/>
      <c r="V9" s="52">
        <f>IFERROR(IF(N9="",0,IF(N9=0,0,IF(N9=1,1,""))),"-")</f>
        <v>0</v>
      </c>
      <c r="W9" s="84"/>
      <c r="X9" s="54">
        <f>IFERROR(IF(O9="",0,IF(O9=0,0,IF(O9=1,1,""))),"-")</f>
        <v>0</v>
      </c>
      <c r="Y9" s="84"/>
      <c r="Z9" s="85">
        <f>IFERROR(IF(P9="",0,IF(P9=0,0,IF(P9=1,1,""))),"-")</f>
        <v>0</v>
      </c>
      <c r="AA9" s="57"/>
      <c r="AB9" s="86" t="s">
        <v>42</v>
      </c>
      <c r="AC9" s="87"/>
      <c r="AD9" s="87"/>
      <c r="AE9" s="60" t="str">
        <f>IF(ISTEXT(B9), 280, " ")</f>
        <v xml:space="preserve"> </v>
      </c>
      <c r="AF9" s="61" t="str">
        <f>IF(ISTEXT(B9), 140, " ")</f>
        <v xml:space="preserve"> </v>
      </c>
      <c r="AG9" s="62" t="str">
        <f>IF(B9&lt;&gt;"", 140, " ")</f>
        <v xml:space="preserve"> </v>
      </c>
      <c r="AH9" s="63" t="str">
        <f t="shared" si="0"/>
        <v/>
      </c>
      <c r="AI9" s="88">
        <f>IF(AA9=0,SUM(Q9+S9+U9+W9+Y9)*14,SUM(Q9+S9+U9+W9+Y9)*9)</f>
        <v>0</v>
      </c>
      <c r="AJ9" s="64">
        <f>IF(AC9="Áno",SUM(AE9),SUM(AE9,AH9,AI9))</f>
        <v>0</v>
      </c>
      <c r="AK9" s="89"/>
      <c r="AL9" s="66"/>
      <c r="AM9" s="67">
        <f t="shared" si="1"/>
        <v>0</v>
      </c>
      <c r="AN9" s="67">
        <f t="shared" si="2"/>
        <v>0</v>
      </c>
      <c r="AO9" s="67">
        <f t="shared" si="3"/>
        <v>0</v>
      </c>
      <c r="AP9" s="67">
        <f t="shared" si="4"/>
        <v>0</v>
      </c>
      <c r="AQ9" s="67"/>
      <c r="AR9" s="68"/>
    </row>
    <row r="10" spans="1:45">
      <c r="A10" s="38">
        <v>3</v>
      </c>
      <c r="B10" s="69"/>
      <c r="C10" s="70"/>
      <c r="D10" s="71"/>
      <c r="E10" s="72"/>
      <c r="F10" s="73"/>
      <c r="G10" s="75"/>
      <c r="H10" s="75"/>
      <c r="I10" s="76"/>
      <c r="J10" s="90"/>
      <c r="K10" s="78"/>
      <c r="L10" s="79"/>
      <c r="M10" s="80"/>
      <c r="N10" s="81"/>
      <c r="O10" s="81"/>
      <c r="P10" s="82"/>
      <c r="Q10" s="83"/>
      <c r="R10" s="52">
        <f>IFERROR(IF(L10="",0,IF(L10=0,0,IF(L10=1,1,""))),"-")</f>
        <v>0</v>
      </c>
      <c r="S10" s="84"/>
      <c r="T10" s="52">
        <f>IFERROR(IF(M10="",0,IF(M10=0,0,IF(M10=1,1,""))),"-")</f>
        <v>0</v>
      </c>
      <c r="U10" s="84"/>
      <c r="V10" s="52">
        <f>IFERROR(IF(N10="",0,IF(N10=0,0,IF(N10=1,1,""))),"-")</f>
        <v>0</v>
      </c>
      <c r="W10" s="84"/>
      <c r="X10" s="54">
        <f>IFERROR(IF(O10="",0,IF(O10=0,0,IF(O10=1,1,""))),"-")</f>
        <v>0</v>
      </c>
      <c r="Y10" s="84"/>
      <c r="Z10" s="85">
        <f>IFERROR(IF(P10="",0,IF(P10=0,0,IF(P10=1,1,""))),"-")</f>
        <v>0</v>
      </c>
      <c r="AA10" s="57"/>
      <c r="AB10" s="86" t="s">
        <v>42</v>
      </c>
      <c r="AC10" s="87"/>
      <c r="AD10" s="87"/>
      <c r="AE10" s="60" t="str">
        <f>IF(ISTEXT(B10), 280, " ")</f>
        <v xml:space="preserve"> </v>
      </c>
      <c r="AF10" s="61" t="str">
        <f>IF(ISTEXT(B10), 140, " ")</f>
        <v xml:space="preserve"> </v>
      </c>
      <c r="AG10" s="62" t="str">
        <f>IF(B10&lt;&gt;"", 140, " ")</f>
        <v xml:space="preserve"> </v>
      </c>
      <c r="AH10" s="63" t="str">
        <f t="shared" si="0"/>
        <v/>
      </c>
      <c r="AI10" s="88">
        <f>IF(AA10=0,SUM(Q10+S10+U10+W10+Y10)*14,SUM(Q10+S10+U10+W10+Y10)*9)</f>
        <v>0</v>
      </c>
      <c r="AJ10" s="64">
        <f>IF(AC10="Áno",SUM(AE10),SUM(AE10,AH10,AI10))</f>
        <v>0</v>
      </c>
      <c r="AK10" s="89"/>
      <c r="AL10" s="66"/>
      <c r="AM10" s="67">
        <f t="shared" si="1"/>
        <v>0</v>
      </c>
      <c r="AN10" s="67">
        <f t="shared" si="2"/>
        <v>0</v>
      </c>
      <c r="AO10" s="67">
        <f t="shared" si="3"/>
        <v>0</v>
      </c>
      <c r="AP10" s="67">
        <f t="shared" si="4"/>
        <v>0</v>
      </c>
      <c r="AQ10" s="67"/>
      <c r="AR10" s="68"/>
    </row>
    <row r="11" spans="1:45" ht="13.7" customHeight="1">
      <c r="A11" s="38">
        <v>4</v>
      </c>
      <c r="B11" s="69"/>
      <c r="C11" s="70"/>
      <c r="D11" s="71"/>
      <c r="E11" s="72"/>
      <c r="F11" s="73"/>
      <c r="G11" s="75"/>
      <c r="H11" s="75"/>
      <c r="I11" s="76"/>
      <c r="J11" s="90"/>
      <c r="K11" s="78"/>
      <c r="L11" s="79"/>
      <c r="M11" s="80"/>
      <c r="N11" s="81"/>
      <c r="O11" s="81"/>
      <c r="P11" s="82"/>
      <c r="Q11" s="83"/>
      <c r="R11" s="52">
        <f>IFERROR(IF(L11="",0,IF(L11=0,0,IF(L11=1,1,""))),"-")</f>
        <v>0</v>
      </c>
      <c r="S11" s="84"/>
      <c r="T11" s="52">
        <f>IFERROR(IF(M11="",0,IF(M11=0,0,IF(M11=1,1,""))),"-")</f>
        <v>0</v>
      </c>
      <c r="U11" s="84"/>
      <c r="V11" s="52">
        <f>IFERROR(IF(N11="",0,IF(N11=0,0,IF(N11=1,1,""))),"-")</f>
        <v>0</v>
      </c>
      <c r="W11" s="84"/>
      <c r="X11" s="54">
        <f>IFERROR(IF(O11="",0,IF(O11=0,0,IF(O11=1,1,""))),"-")</f>
        <v>0</v>
      </c>
      <c r="Y11" s="84"/>
      <c r="Z11" s="85">
        <f>IFERROR(IF(P11="",0,IF(P11=0,0,IF(P11=1,1,""))),"-")</f>
        <v>0</v>
      </c>
      <c r="AA11" s="57"/>
      <c r="AB11" s="86" t="s">
        <v>42</v>
      </c>
      <c r="AC11" s="87"/>
      <c r="AD11" s="87"/>
      <c r="AE11" s="60" t="str">
        <f>IF(ISTEXT(B11), 280, " ")</f>
        <v xml:space="preserve"> </v>
      </c>
      <c r="AF11" s="61" t="str">
        <f>IF(ISTEXT(B11), 140, " ")</f>
        <v xml:space="preserve"> </v>
      </c>
      <c r="AG11" s="62" t="str">
        <f>IF(B11&lt;&gt;"", 140, " ")</f>
        <v xml:space="preserve"> </v>
      </c>
      <c r="AH11" s="63" t="str">
        <f t="shared" si="0"/>
        <v/>
      </c>
      <c r="AI11" s="88">
        <f>IF(AA11=0,SUM(Q11+S11+U11+W11+Y11)*14,SUM(Q11+S11+U11+W11+Y11)*9)</f>
        <v>0</v>
      </c>
      <c r="AJ11" s="64">
        <f>IF(AC11="Áno",SUM(AE11),SUM(AE11,AH11,AI11))</f>
        <v>0</v>
      </c>
      <c r="AK11" s="91"/>
      <c r="AL11" s="66"/>
      <c r="AM11" s="67">
        <f t="shared" si="1"/>
        <v>0</v>
      </c>
      <c r="AN11" s="67">
        <f t="shared" si="2"/>
        <v>0</v>
      </c>
      <c r="AO11" s="67">
        <f t="shared" si="3"/>
        <v>0</v>
      </c>
      <c r="AP11" s="67">
        <f t="shared" si="4"/>
        <v>0</v>
      </c>
      <c r="AQ11" s="67"/>
      <c r="AR11" s="68"/>
    </row>
    <row r="12" spans="1:45">
      <c r="A12" s="38">
        <v>5</v>
      </c>
      <c r="B12" s="92"/>
      <c r="C12" s="93"/>
      <c r="D12" s="71"/>
      <c r="E12" s="41"/>
      <c r="F12" s="73"/>
      <c r="G12" s="71"/>
      <c r="H12" s="76"/>
      <c r="I12" s="76"/>
      <c r="J12" s="94"/>
      <c r="K12" s="78"/>
      <c r="L12" s="79"/>
      <c r="M12" s="80"/>
      <c r="N12" s="81"/>
      <c r="O12" s="81"/>
      <c r="P12" s="82"/>
      <c r="Q12" s="83"/>
      <c r="R12" s="52">
        <f>IFERROR(IF(L12="",0,IF(L12=0,0,IF(L12=1,1,""))),"-")</f>
        <v>0</v>
      </c>
      <c r="S12" s="84"/>
      <c r="T12" s="52">
        <f>IFERROR(IF(M12="",0,IF(M12=0,0,IF(M12=1,1,""))),"-")</f>
        <v>0</v>
      </c>
      <c r="U12" s="84"/>
      <c r="V12" s="52">
        <f>IFERROR(IF(N12="",0,IF(N12=0,0,IF(N12=1,1,""))),"-")</f>
        <v>0</v>
      </c>
      <c r="W12" s="84"/>
      <c r="X12" s="54">
        <f>IFERROR(IF(O12="",0,IF(O12=0,0,IF(O12=1,1,""))),"-")</f>
        <v>0</v>
      </c>
      <c r="Y12" s="84"/>
      <c r="Z12" s="85">
        <f>IFERROR(IF(P12="",0,IF(P12=0,0,IF(P12=1,1,""))),"-")</f>
        <v>0</v>
      </c>
      <c r="AA12" s="57"/>
      <c r="AB12" s="86" t="s">
        <v>42</v>
      </c>
      <c r="AC12" s="87"/>
      <c r="AD12" s="95"/>
      <c r="AE12" s="60" t="str">
        <f>IF(ISTEXT(B12), 280, " ")</f>
        <v xml:space="preserve"> </v>
      </c>
      <c r="AF12" s="61" t="str">
        <f>IF(ISTEXT(B12), 140, " ")</f>
        <v xml:space="preserve"> </v>
      </c>
      <c r="AG12" s="62" t="str">
        <f>IF(B12&lt;&gt;"", 140, " ")</f>
        <v xml:space="preserve"> </v>
      </c>
      <c r="AH12" s="63" t="str">
        <f t="shared" si="0"/>
        <v/>
      </c>
      <c r="AI12" s="88">
        <f>IF(AA12=0,SUM(Q12+S12+U12+W12+Y12)*14,SUM(Q12+S12+U12+W12+Y12)*9)</f>
        <v>0</v>
      </c>
      <c r="AJ12" s="96">
        <f>IF(AC12="Áno",SUM(AE12),SUM(AE12,AH12,AI12))</f>
        <v>0</v>
      </c>
      <c r="AK12" s="91"/>
      <c r="AL12" s="66"/>
      <c r="AM12" s="67">
        <f t="shared" si="1"/>
        <v>0</v>
      </c>
      <c r="AN12" s="67">
        <f t="shared" si="2"/>
        <v>0</v>
      </c>
      <c r="AO12" s="67">
        <f t="shared" si="3"/>
        <v>0</v>
      </c>
      <c r="AP12" s="67">
        <f t="shared" si="4"/>
        <v>0</v>
      </c>
      <c r="AQ12" s="67"/>
      <c r="AR12" s="68"/>
    </row>
    <row r="13" spans="1:45">
      <c r="A13" s="29"/>
      <c r="B13" s="97"/>
      <c r="C13" s="98"/>
      <c r="D13" s="99"/>
      <c r="E13" s="100"/>
      <c r="F13" s="100"/>
      <c r="G13" s="100"/>
      <c r="H13" s="101"/>
      <c r="I13" s="101"/>
      <c r="J13" s="102"/>
      <c r="K13" s="102"/>
      <c r="L13" s="103"/>
      <c r="M13" s="103"/>
      <c r="N13" s="103"/>
      <c r="O13" s="103"/>
      <c r="P13" s="103"/>
      <c r="Q13" s="104"/>
      <c r="R13" s="104"/>
      <c r="S13" s="104"/>
      <c r="T13" s="104"/>
      <c r="U13" s="104"/>
      <c r="V13" s="104"/>
      <c r="W13" s="104"/>
      <c r="X13" s="104"/>
      <c r="Y13" s="104"/>
      <c r="Z13" s="104"/>
      <c r="AA13" s="104"/>
      <c r="AB13" s="105"/>
      <c r="AC13" s="105"/>
      <c r="AD13" s="105"/>
      <c r="AE13" s="105"/>
      <c r="AF13" s="105"/>
      <c r="AG13" s="105"/>
      <c r="AH13" s="105" t="str">
        <f t="shared" si="0"/>
        <v/>
      </c>
      <c r="AI13" s="106"/>
      <c r="AJ13" s="106"/>
      <c r="AK13" s="98"/>
      <c r="AL13" s="107"/>
      <c r="AM13" s="67">
        <f t="shared" si="1"/>
        <v>0</v>
      </c>
      <c r="AN13" s="67">
        <f t="shared" si="2"/>
        <v>0</v>
      </c>
      <c r="AO13" s="67">
        <f t="shared" si="3"/>
        <v>0</v>
      </c>
      <c r="AP13" s="67">
        <f t="shared" si="4"/>
        <v>0</v>
      </c>
      <c r="AQ13" s="108"/>
      <c r="AR13" s="68"/>
    </row>
    <row r="14" spans="1:45" ht="15">
      <c r="A14" s="29"/>
      <c r="B14" s="97"/>
      <c r="C14" s="168" t="s">
        <v>43</v>
      </c>
      <c r="D14" s="168"/>
      <c r="E14" s="168"/>
      <c r="F14" s="168"/>
      <c r="G14" s="168"/>
      <c r="H14" s="168"/>
      <c r="I14" s="168"/>
      <c r="J14" s="168"/>
      <c r="K14" s="168"/>
      <c r="L14" s="168"/>
      <c r="M14" s="168"/>
      <c r="N14" s="168"/>
      <c r="O14" s="168"/>
      <c r="P14" s="168"/>
      <c r="Q14" s="168"/>
      <c r="R14" s="168"/>
      <c r="S14" s="168"/>
      <c r="T14" s="168"/>
      <c r="U14" s="168"/>
      <c r="V14" s="168"/>
      <c r="W14" s="104"/>
      <c r="X14" s="104"/>
      <c r="Y14" s="104"/>
      <c r="Z14" s="104"/>
      <c r="AA14" s="104"/>
      <c r="AB14" s="105"/>
      <c r="AC14" s="105"/>
      <c r="AD14" s="105"/>
      <c r="AE14" s="105"/>
      <c r="AF14" s="104"/>
      <c r="AG14" s="104"/>
      <c r="AH14" s="169"/>
      <c r="AI14" s="169"/>
      <c r="AJ14" s="109"/>
      <c r="AL14" s="107"/>
      <c r="AM14" s="67"/>
      <c r="AN14" s="67"/>
      <c r="AO14" s="67"/>
      <c r="AP14" s="67"/>
      <c r="AQ14" s="68"/>
      <c r="AR14" s="68"/>
    </row>
    <row r="15" spans="1:45" ht="15.75">
      <c r="A15" s="29"/>
      <c r="B15" s="97"/>
      <c r="C15" s="170" t="s">
        <v>66</v>
      </c>
      <c r="D15" s="170"/>
      <c r="E15" s="170"/>
      <c r="F15" s="170"/>
      <c r="G15" s="170"/>
      <c r="H15" s="170"/>
      <c r="I15" s="170"/>
      <c r="J15" s="170"/>
      <c r="K15" s="170"/>
      <c r="L15" s="170"/>
      <c r="M15" s="170"/>
      <c r="N15" s="170"/>
      <c r="O15" s="170"/>
      <c r="P15" s="170"/>
      <c r="Q15" s="170"/>
      <c r="R15" s="170"/>
      <c r="S15" s="170"/>
      <c r="T15" s="170"/>
      <c r="U15" s="170"/>
      <c r="V15" s="170"/>
      <c r="W15" s="110"/>
      <c r="X15" s="110"/>
      <c r="Y15" s="110"/>
      <c r="Z15" s="110"/>
      <c r="AA15" s="110"/>
      <c r="AB15" s="110"/>
      <c r="AC15" s="105"/>
      <c r="AD15" s="105"/>
      <c r="AE15" s="105"/>
      <c r="AF15" s="104"/>
      <c r="AG15" s="104"/>
      <c r="AH15" s="104"/>
      <c r="AI15" s="111"/>
      <c r="AJ15" s="109"/>
      <c r="AK15" s="98"/>
      <c r="AL15" s="107"/>
      <c r="AM15" s="67"/>
      <c r="AN15" s="67"/>
      <c r="AO15" s="67"/>
      <c r="AP15" s="67"/>
      <c r="AQ15" s="68"/>
      <c r="AR15" s="68"/>
    </row>
    <row r="16" spans="1:45" ht="15.75">
      <c r="A16" s="29"/>
      <c r="B16" s="97"/>
      <c r="C16" s="171" t="s">
        <v>69</v>
      </c>
      <c r="D16" s="171"/>
      <c r="E16" s="171"/>
      <c r="F16" s="171"/>
      <c r="G16" s="171"/>
      <c r="H16" s="171"/>
      <c r="I16" s="171"/>
      <c r="J16" s="171"/>
      <c r="K16" s="171"/>
      <c r="L16" s="171"/>
      <c r="M16" s="171"/>
      <c r="N16" s="171"/>
      <c r="O16" s="171"/>
      <c r="P16" s="171"/>
      <c r="Q16" s="171"/>
      <c r="R16" s="171"/>
      <c r="S16" s="171"/>
      <c r="T16" s="171"/>
      <c r="U16" s="171"/>
      <c r="V16" s="171"/>
      <c r="W16" s="110"/>
      <c r="X16" s="110"/>
      <c r="Y16" s="110"/>
      <c r="Z16" s="110"/>
      <c r="AA16" s="110"/>
      <c r="AB16" s="110"/>
      <c r="AC16" s="105"/>
      <c r="AD16" s="105"/>
      <c r="AE16" s="105"/>
      <c r="AF16" s="104"/>
      <c r="AG16" s="104"/>
      <c r="AH16" s="104"/>
      <c r="AI16" s="111"/>
      <c r="AJ16" s="109"/>
      <c r="AK16" s="98"/>
      <c r="AL16" s="107"/>
      <c r="AM16" s="67"/>
      <c r="AN16" s="67"/>
      <c r="AO16" s="67"/>
      <c r="AP16" s="67"/>
      <c r="AQ16" s="68"/>
      <c r="AR16" s="68"/>
    </row>
    <row r="17" spans="1:44" ht="15.75">
      <c r="A17" s="29"/>
      <c r="B17" s="97"/>
      <c r="C17" s="98"/>
      <c r="D17" s="112"/>
      <c r="E17" s="112"/>
      <c r="F17" s="112"/>
      <c r="G17" s="112"/>
      <c r="H17" s="112"/>
      <c r="I17" s="112"/>
      <c r="J17" s="112"/>
      <c r="K17" s="112"/>
      <c r="L17" s="112"/>
      <c r="M17" s="112"/>
      <c r="N17" s="112"/>
      <c r="O17" s="112"/>
      <c r="P17" s="112"/>
      <c r="Q17" s="112"/>
      <c r="R17" s="112"/>
      <c r="S17" s="112"/>
      <c r="T17" s="112"/>
      <c r="U17" s="112"/>
      <c r="V17" s="112"/>
      <c r="W17" s="110"/>
      <c r="X17" s="110"/>
      <c r="Y17" s="110"/>
      <c r="Z17" s="110"/>
      <c r="AA17" s="110"/>
      <c r="AB17" s="110"/>
      <c r="AC17" s="105"/>
      <c r="AD17" s="105"/>
      <c r="AE17" s="105"/>
      <c r="AF17" s="104"/>
      <c r="AG17" s="104"/>
      <c r="AH17" s="104"/>
      <c r="AI17" s="111"/>
      <c r="AJ17" s="109"/>
      <c r="AK17" s="98"/>
      <c r="AL17" s="107"/>
      <c r="AM17" s="67"/>
      <c r="AN17" s="67"/>
      <c r="AO17" s="67"/>
      <c r="AP17" s="67"/>
      <c r="AQ17" s="68"/>
      <c r="AR17" s="68"/>
    </row>
    <row r="18" spans="1:44" ht="15.75">
      <c r="A18" s="29"/>
      <c r="B18" s="97"/>
      <c r="C18" s="172" t="s">
        <v>44</v>
      </c>
      <c r="D18" s="172"/>
      <c r="E18" s="172"/>
      <c r="F18" s="172"/>
      <c r="G18" s="172"/>
      <c r="H18" s="172"/>
      <c r="I18" s="172"/>
      <c r="J18" s="172"/>
      <c r="K18" s="172"/>
      <c r="L18" s="172"/>
      <c r="M18" s="172"/>
      <c r="N18" s="172"/>
      <c r="O18" s="172"/>
      <c r="P18" s="172"/>
      <c r="Q18" s="172"/>
      <c r="R18" s="172"/>
      <c r="S18" s="172"/>
      <c r="T18" s="172"/>
      <c r="U18" s="172"/>
      <c r="V18" s="172"/>
      <c r="W18" s="110"/>
      <c r="X18" s="110"/>
      <c r="Y18" s="110"/>
      <c r="Z18" s="110"/>
      <c r="AA18" s="110"/>
      <c r="AB18" s="110"/>
      <c r="AC18" s="105"/>
      <c r="AD18" s="105"/>
      <c r="AE18" s="105"/>
      <c r="AF18" s="104"/>
      <c r="AG18" s="104"/>
      <c r="AH18" s="104"/>
      <c r="AI18" s="111"/>
      <c r="AJ18" s="109"/>
      <c r="AK18" s="98"/>
      <c r="AL18" s="107"/>
      <c r="AM18" s="67"/>
      <c r="AN18" s="67"/>
      <c r="AO18" s="67"/>
      <c r="AP18" s="67"/>
      <c r="AQ18" s="68"/>
      <c r="AR18" s="68"/>
    </row>
    <row r="19" spans="1:44" ht="15.75">
      <c r="A19" s="29"/>
      <c r="B19" s="97"/>
      <c r="C19" s="165" t="s">
        <v>70</v>
      </c>
      <c r="D19" s="165"/>
      <c r="E19" s="165"/>
      <c r="F19" s="165"/>
      <c r="G19" s="165"/>
      <c r="H19" s="165"/>
      <c r="I19" s="165"/>
      <c r="J19" s="165"/>
      <c r="K19" s="165"/>
      <c r="L19" s="165"/>
      <c r="M19" s="165"/>
      <c r="N19" s="165"/>
      <c r="O19" s="165"/>
      <c r="P19" s="165"/>
      <c r="Q19" s="165"/>
      <c r="R19" s="165"/>
      <c r="S19" s="165"/>
      <c r="T19" s="165"/>
      <c r="U19" s="165"/>
      <c r="V19" s="165"/>
      <c r="W19" s="110"/>
      <c r="X19" s="110"/>
      <c r="Y19" s="110"/>
      <c r="Z19" s="110"/>
      <c r="AA19" s="110"/>
      <c r="AB19" s="110"/>
      <c r="AC19" s="105"/>
      <c r="AD19" s="105"/>
      <c r="AE19" s="105"/>
      <c r="AF19" s="104"/>
      <c r="AG19" s="104"/>
      <c r="AH19" s="104"/>
      <c r="AI19" s="111"/>
      <c r="AJ19" s="109"/>
      <c r="AK19" s="98"/>
      <c r="AL19" s="107"/>
      <c r="AM19" s="67"/>
      <c r="AN19" s="67"/>
      <c r="AO19" s="67"/>
      <c r="AP19" s="67"/>
      <c r="AQ19" s="68"/>
      <c r="AR19" s="68"/>
    </row>
    <row r="20" spans="1:44" ht="15.75">
      <c r="A20" s="29"/>
      <c r="B20" s="97"/>
      <c r="C20" s="166"/>
      <c r="D20" s="166"/>
      <c r="E20" s="166"/>
      <c r="F20" s="166"/>
      <c r="G20" s="166"/>
      <c r="H20" s="166"/>
      <c r="I20" s="166"/>
      <c r="J20" s="166"/>
      <c r="K20" s="166"/>
      <c r="L20" s="166"/>
      <c r="M20" s="166"/>
      <c r="N20" s="166"/>
      <c r="O20" s="166"/>
      <c r="P20" s="166"/>
      <c r="Q20" s="166"/>
      <c r="R20" s="166"/>
      <c r="S20" s="166"/>
      <c r="T20" s="166"/>
      <c r="U20" s="166"/>
      <c r="V20" s="166"/>
      <c r="W20" s="110"/>
      <c r="X20" s="110"/>
      <c r="Y20" s="110"/>
      <c r="Z20" s="110"/>
      <c r="AA20" s="110"/>
      <c r="AB20" s="110"/>
      <c r="AC20" s="105"/>
      <c r="AD20" s="105"/>
      <c r="AE20" s="105"/>
      <c r="AF20" s="104"/>
      <c r="AG20" s="104"/>
      <c r="AH20" s="104"/>
      <c r="AI20" s="111"/>
      <c r="AJ20" s="109"/>
      <c r="AK20" s="98"/>
      <c r="AL20" s="107"/>
      <c r="AM20" s="67"/>
      <c r="AN20" s="67"/>
      <c r="AO20" s="67"/>
      <c r="AP20" s="67"/>
      <c r="AQ20" s="68"/>
      <c r="AR20" s="68"/>
    </row>
    <row r="21" spans="1:44" ht="38.85" customHeight="1">
      <c r="A21" s="29"/>
      <c r="B21" s="97"/>
      <c r="C21" s="167" t="s">
        <v>45</v>
      </c>
      <c r="D21" s="167"/>
      <c r="E21" s="167"/>
      <c r="F21" s="167"/>
      <c r="G21" s="167"/>
      <c r="H21" s="167"/>
      <c r="I21" s="167"/>
      <c r="J21" s="167"/>
      <c r="K21" s="167"/>
      <c r="L21" s="167"/>
      <c r="M21" s="167"/>
      <c r="N21" s="167"/>
      <c r="O21" s="167"/>
      <c r="P21" s="167"/>
      <c r="Q21" s="167"/>
      <c r="R21" s="167"/>
      <c r="S21" s="167"/>
      <c r="T21" s="167"/>
      <c r="U21" s="167"/>
      <c r="V21" s="167"/>
      <c r="W21" s="104"/>
      <c r="X21" s="104"/>
      <c r="Y21" s="104"/>
      <c r="Z21" s="104"/>
      <c r="AA21" s="104"/>
      <c r="AB21" s="105"/>
      <c r="AC21" s="105"/>
      <c r="AD21" s="105"/>
      <c r="AE21" s="105"/>
      <c r="AF21" s="104"/>
      <c r="AG21" s="104"/>
      <c r="AH21" s="104"/>
      <c r="AI21" s="111"/>
      <c r="AJ21" s="109"/>
      <c r="AK21" s="98"/>
      <c r="AL21" s="107"/>
      <c r="AM21" s="67"/>
      <c r="AN21" s="67"/>
      <c r="AO21" s="67"/>
      <c r="AP21" s="67"/>
      <c r="AQ21" s="68"/>
      <c r="AR21" s="68"/>
    </row>
    <row r="22" spans="1:44" ht="15.75">
      <c r="A22" s="29"/>
      <c r="B22" s="97"/>
      <c r="C22" s="113"/>
      <c r="D22" s="113"/>
      <c r="E22" s="113"/>
      <c r="F22" s="113"/>
      <c r="G22" s="113"/>
      <c r="H22" s="113"/>
      <c r="I22" s="113"/>
      <c r="J22" s="113"/>
      <c r="K22" s="113"/>
      <c r="L22" s="113"/>
      <c r="M22" s="113"/>
      <c r="N22" s="113"/>
      <c r="O22" s="113"/>
      <c r="P22" s="113"/>
      <c r="Q22" s="113"/>
      <c r="R22" s="113"/>
      <c r="S22" s="113"/>
      <c r="T22" s="113"/>
      <c r="U22" s="104"/>
      <c r="V22" s="104"/>
      <c r="W22" s="104"/>
      <c r="X22" s="104"/>
      <c r="Y22" s="104"/>
      <c r="Z22" s="104"/>
      <c r="AA22" s="104"/>
      <c r="AB22" s="105"/>
      <c r="AC22" s="105"/>
      <c r="AD22" s="105"/>
      <c r="AE22" s="105"/>
      <c r="AF22" s="105"/>
      <c r="AG22" s="105"/>
      <c r="AH22" s="105"/>
      <c r="AI22" s="114"/>
      <c r="AJ22" s="115"/>
      <c r="AK22" s="98"/>
      <c r="AL22" s="107"/>
      <c r="AM22" s="67"/>
      <c r="AN22" s="67"/>
      <c r="AO22" s="67"/>
      <c r="AP22" s="67"/>
      <c r="AQ22" s="68"/>
      <c r="AR22" s="68"/>
    </row>
    <row r="23" spans="1:44">
      <c r="A23" s="29"/>
      <c r="B23" s="97"/>
      <c r="C23" s="98"/>
      <c r="D23" s="99"/>
      <c r="E23" s="100"/>
      <c r="F23" s="100"/>
      <c r="G23" s="100"/>
      <c r="H23" s="101"/>
      <c r="I23" s="101"/>
      <c r="J23" s="102"/>
      <c r="K23" s="102"/>
      <c r="L23" s="103"/>
      <c r="M23" s="103"/>
      <c r="N23" s="103"/>
      <c r="O23" s="103"/>
      <c r="P23" s="103"/>
      <c r="Q23" s="104"/>
      <c r="R23" s="104"/>
      <c r="S23" s="104"/>
      <c r="T23" s="104"/>
      <c r="U23" s="104"/>
      <c r="V23" s="104"/>
      <c r="W23" s="104"/>
      <c r="X23" s="104"/>
      <c r="Y23" s="104"/>
      <c r="Z23" s="104"/>
      <c r="AA23" s="104"/>
      <c r="AB23" s="105"/>
      <c r="AC23" s="105"/>
      <c r="AD23" s="105"/>
      <c r="AE23" s="105"/>
      <c r="AF23" s="105"/>
      <c r="AG23" s="105"/>
      <c r="AH23" s="105" t="str">
        <f>IF(AP23&lt;&gt;0,IF(J23="",IF(AP23=1,40,40+(AP23-1)*37.5),IF(AP23=1,27,27+(AP23-1)*24.5)),"")</f>
        <v/>
      </c>
      <c r="AI23" s="106"/>
      <c r="AJ23" s="106"/>
      <c r="AK23" s="98"/>
      <c r="AL23" s="107"/>
      <c r="AM23" s="67">
        <f>IF(J23&lt;&gt;"",1,0)</f>
        <v>0</v>
      </c>
      <c r="AN23" s="67">
        <f>IF(AM23=1,SUM(L23:P23)*19,SUM(L23:P23)*32)</f>
        <v>0</v>
      </c>
      <c r="AO23" s="67">
        <f>SUM((R23+T23+V23+X23+Z23)*8)</f>
        <v>0</v>
      </c>
      <c r="AP23" s="67">
        <f>SUM(L23:P23)</f>
        <v>0</v>
      </c>
      <c r="AQ23" s="68"/>
    </row>
    <row r="24" spans="1:44">
      <c r="A24" s="29"/>
      <c r="B24" s="97"/>
      <c r="C24" s="98"/>
      <c r="D24" s="99"/>
      <c r="E24" s="100"/>
      <c r="F24" s="100"/>
      <c r="G24" s="100"/>
      <c r="H24" s="101"/>
      <c r="I24" s="101"/>
      <c r="J24" s="102"/>
      <c r="K24" s="102"/>
      <c r="L24" s="103"/>
      <c r="M24" s="103"/>
      <c r="N24" s="103"/>
      <c r="O24" s="103"/>
      <c r="P24" s="103"/>
      <c r="Q24" s="104"/>
      <c r="R24" s="104"/>
      <c r="S24" s="104"/>
      <c r="T24" s="104"/>
      <c r="U24" s="104"/>
      <c r="V24" s="104"/>
      <c r="W24" s="104"/>
      <c r="X24" s="104"/>
      <c r="Y24" s="104"/>
      <c r="Z24" s="104"/>
      <c r="AA24" s="104"/>
      <c r="AB24" s="105"/>
      <c r="AC24" s="105"/>
      <c r="AD24" s="105"/>
      <c r="AE24" s="105"/>
      <c r="AF24" s="105"/>
      <c r="AG24" s="105"/>
      <c r="AH24" s="105" t="str">
        <f>IF(AP24&lt;&gt;0,IF(J24="",IF(AP24=1,40,40+(AP24-1)*37.5),IF(AP24=1,27,27+(AP24-1)*24.5)),"")</f>
        <v/>
      </c>
      <c r="AI24" s="106"/>
      <c r="AJ24" s="106"/>
      <c r="AK24" s="98"/>
      <c r="AL24" s="107"/>
      <c r="AM24" s="67">
        <f>IF(J24&lt;&gt;"",1,0)</f>
        <v>0</v>
      </c>
      <c r="AN24" s="67">
        <f>IF(AM24=1,SUM(L24:P24)*19,SUM(L24:P24)*32)</f>
        <v>0</v>
      </c>
      <c r="AO24" s="67">
        <f>SUM((R24+T24+V24+X24+Z24)*8)</f>
        <v>0</v>
      </c>
      <c r="AP24" s="67">
        <f>SUM(L24:P24)</f>
        <v>0</v>
      </c>
      <c r="AQ24" s="68"/>
    </row>
    <row r="25" spans="1:44">
      <c r="A25" s="116">
        <v>1</v>
      </c>
      <c r="B25" s="117" t="s">
        <v>46</v>
      </c>
      <c r="C25" s="118" t="s">
        <v>47</v>
      </c>
      <c r="D25" s="119" t="s">
        <v>48</v>
      </c>
      <c r="E25" s="120" t="s">
        <v>49</v>
      </c>
      <c r="F25" s="121" t="s">
        <v>50</v>
      </c>
      <c r="G25" s="120" t="s">
        <v>51</v>
      </c>
      <c r="H25" s="120" t="s">
        <v>52</v>
      </c>
      <c r="I25" s="120"/>
      <c r="J25" s="122">
        <v>12145648</v>
      </c>
      <c r="K25" s="123" t="s">
        <v>53</v>
      </c>
      <c r="L25" s="124">
        <v>1</v>
      </c>
      <c r="M25" s="125">
        <v>1</v>
      </c>
      <c r="N25" s="125">
        <v>1</v>
      </c>
      <c r="O25" s="126">
        <v>1</v>
      </c>
      <c r="P25" s="126">
        <v>1</v>
      </c>
      <c r="Q25" s="127"/>
      <c r="R25" s="128">
        <f>IFERROR(IF(L25="",0,IF(L25=0,0,IF(L25=1,1,""))),"-")</f>
        <v>1</v>
      </c>
      <c r="S25" s="129">
        <v>1</v>
      </c>
      <c r="T25" s="128">
        <f>IFERROR(IF(M25="",0,IF(M25=0,0,IF(M25=1,1,""))),"-")</f>
        <v>1</v>
      </c>
      <c r="U25" s="129">
        <v>1</v>
      </c>
      <c r="V25" s="128">
        <f>IFERROR(IF(N25="",0,IF(N25=0,0,IF(N25=1,1,""))),"-")</f>
        <v>1</v>
      </c>
      <c r="W25" s="129">
        <v>1</v>
      </c>
      <c r="X25" s="130">
        <f>IFERROR(IF(O25="",0,IF(O25=0,0,IF(O25=1,1,""))),"-")</f>
        <v>1</v>
      </c>
      <c r="Y25" s="130">
        <v>1</v>
      </c>
      <c r="Z25" s="131">
        <f>IFERROR(IF(P25="",0,IF(P25=0,0,IF(P25=1,1,""))),"-")</f>
        <v>1</v>
      </c>
      <c r="AA25" s="131"/>
      <c r="AB25" s="132"/>
      <c r="AC25" s="131" t="s">
        <v>54</v>
      </c>
      <c r="AD25" s="133" t="s">
        <v>55</v>
      </c>
      <c r="AE25" s="131">
        <v>290</v>
      </c>
      <c r="AF25" s="133">
        <v>150</v>
      </c>
      <c r="AG25" s="131">
        <v>140</v>
      </c>
      <c r="AH25" s="134">
        <f>IF(AP25&lt;&gt;0,IF(J25="",IF(AP25=1,40,40+(AP25-1)*37.5),IF(AP25=1,27,27+(AP25-1)*24.5)),"")</f>
        <v>125</v>
      </c>
      <c r="AI25" s="133">
        <f>SUM(Q25+S25+U25+W25+Y25)*14</f>
        <v>56</v>
      </c>
      <c r="AJ25" s="134">
        <v>290</v>
      </c>
      <c r="AK25" s="135" t="s">
        <v>56</v>
      </c>
      <c r="AL25" s="107"/>
      <c r="AM25" s="67">
        <f>IF(J25&lt;&gt;"",1,0)</f>
        <v>1</v>
      </c>
      <c r="AN25" s="67">
        <f>IF(AM25=1,SUM(L25:P25)*19,SUM(L25:P25)*32)</f>
        <v>95</v>
      </c>
      <c r="AO25" s="67">
        <f>SUM((R25+T25+V25+X25+Z25)*8)</f>
        <v>40</v>
      </c>
      <c r="AP25" s="67">
        <f>SUM(L25:P25)</f>
        <v>5</v>
      </c>
      <c r="AQ25" s="68"/>
    </row>
    <row r="26" spans="1:44">
      <c r="A26" s="136">
        <v>2</v>
      </c>
      <c r="B26" s="137" t="s">
        <v>57</v>
      </c>
      <c r="C26" s="138" t="s">
        <v>58</v>
      </c>
      <c r="D26" s="139" t="s">
        <v>59</v>
      </c>
      <c r="E26" s="140" t="s">
        <v>60</v>
      </c>
      <c r="F26" s="140"/>
      <c r="G26" s="140" t="s">
        <v>61</v>
      </c>
      <c r="H26" s="140" t="s">
        <v>62</v>
      </c>
      <c r="I26" s="140"/>
      <c r="J26" s="141"/>
      <c r="K26" s="142" t="s">
        <v>63</v>
      </c>
      <c r="L26" s="143"/>
      <c r="M26" s="144"/>
      <c r="N26" s="144"/>
      <c r="O26" s="144">
        <v>1</v>
      </c>
      <c r="P26" s="145">
        <v>1</v>
      </c>
      <c r="Q26" s="146"/>
      <c r="R26" s="147">
        <f>IFERROR(IF(L26="",0,IF(L26=0,0,IF(L26=1,1,""))),"-")</f>
        <v>0</v>
      </c>
      <c r="S26" s="148"/>
      <c r="T26" s="147">
        <f>IFERROR(IF(M26="",0,IF(M26=0,0,IF(M26=1,1,""))),"-")</f>
        <v>0</v>
      </c>
      <c r="U26" s="148"/>
      <c r="V26" s="147">
        <f>IFERROR(IF(N26="",0,IF(N26=0,0,IF(N26=1,1,""))),"-")</f>
        <v>0</v>
      </c>
      <c r="W26" s="148">
        <v>1</v>
      </c>
      <c r="X26" s="149">
        <f>IFERROR(IF(O26="",0,IF(O26=0,0,IF(O26=1,1,""))),"-")</f>
        <v>1</v>
      </c>
      <c r="Y26" s="149"/>
      <c r="Z26" s="150">
        <f>IFERROR(IF(P26="",0,IF(P26=0,0,IF(P26=1,1,""))),"-")</f>
        <v>1</v>
      </c>
      <c r="AA26" s="150"/>
      <c r="AB26" s="151"/>
      <c r="AC26" s="150" t="s">
        <v>64</v>
      </c>
      <c r="AD26" s="152" t="s">
        <v>55</v>
      </c>
      <c r="AE26" s="150">
        <v>290</v>
      </c>
      <c r="AF26" s="153">
        <v>150</v>
      </c>
      <c r="AG26" s="150">
        <v>140</v>
      </c>
      <c r="AH26" s="154">
        <f>IF(AP26&lt;&gt;0,IF(J26="",IF(AP26=1,40,40+(AP26-1)*37.5),IF(AP26=1,27,27+(AP26-1)*24.5)),"")</f>
        <v>77.5</v>
      </c>
      <c r="AI26" s="153">
        <f>SUM(Q26+S26+U26+W26+Y26)*14</f>
        <v>14</v>
      </c>
      <c r="AJ26" s="154">
        <v>381.5</v>
      </c>
      <c r="AK26" s="155" t="s">
        <v>65</v>
      </c>
      <c r="AL26" s="107"/>
      <c r="AM26" s="67">
        <f>IF(J26&lt;&gt;"",1,0)</f>
        <v>0</v>
      </c>
      <c r="AN26" s="67">
        <f>IF(AM26=1,SUM(L26:P26)*19,SUM(L26:P26)*32)</f>
        <v>64</v>
      </c>
      <c r="AO26" s="67">
        <f>SUM((R26+T26+V26+X26+Z26)*8)</f>
        <v>16</v>
      </c>
      <c r="AP26" s="67">
        <f>SUM(L26:P26)</f>
        <v>2</v>
      </c>
      <c r="AQ26" s="68"/>
    </row>
    <row r="27" spans="1:44">
      <c r="A27" s="156"/>
      <c r="B27" s="29"/>
      <c r="D27" s="157"/>
      <c r="E27" s="157"/>
      <c r="F27" s="157"/>
      <c r="G27" s="157"/>
      <c r="H27" s="157"/>
      <c r="I27" s="157"/>
      <c r="J27" s="6"/>
      <c r="K27" s="6"/>
      <c r="O27" s="4"/>
      <c r="P27" s="4"/>
      <c r="W27" s="158"/>
      <c r="X27" s="158"/>
      <c r="Y27" s="158"/>
      <c r="Z27" s="158"/>
      <c r="AA27" s="158"/>
      <c r="AE27" s="159"/>
      <c r="AF27" s="159"/>
      <c r="AH27" s="158"/>
      <c r="AI27" s="158"/>
      <c r="AL27" s="67"/>
      <c r="AM27" s="67"/>
      <c r="AN27" s="67"/>
    </row>
    <row r="28" spans="1:44" ht="14.25" customHeight="1">
      <c r="A28" s="160"/>
      <c r="B28" s="161"/>
      <c r="C28" s="161"/>
      <c r="D28" s="161"/>
      <c r="E28" s="161"/>
      <c r="F28" s="161"/>
      <c r="G28" s="161"/>
      <c r="H28" s="161"/>
      <c r="I28" s="161"/>
      <c r="AB28" s="162"/>
      <c r="AC28" s="162"/>
      <c r="AD28" s="162"/>
      <c r="AK28" s="162"/>
      <c r="AL28" s="67"/>
      <c r="AM28" s="67"/>
    </row>
    <row r="29" spans="1:44" ht="15">
      <c r="A29" s="163"/>
      <c r="B29" s="161"/>
      <c r="C29" s="161"/>
      <c r="D29" s="161"/>
      <c r="E29" s="161"/>
      <c r="F29" s="161"/>
      <c r="G29" s="161"/>
      <c r="H29" s="161"/>
      <c r="I29" s="161"/>
      <c r="L29" s="4"/>
      <c r="M29" s="4"/>
      <c r="N29" s="4"/>
      <c r="O29" s="4"/>
      <c r="P29" s="4"/>
      <c r="AB29" s="115"/>
      <c r="AC29" s="115"/>
      <c r="AD29" s="115"/>
      <c r="AJ29" s="164"/>
    </row>
  </sheetData>
  <sheetProtection algorithmName="SHA-512" hashValue="wdTsa3U6EE20m1jye1VQG96DC6EWt65dem/T0F7KyZdrndT4klrmOWALTgaOBIeQ4oPv6Mg/2uJbDcUkUrTY0g==" saltValue="2gLIYx95B5osqD3O7wZ1ow==" spinCount="100000" sheet="1" objects="1" scenarios="1"/>
  <mergeCells count="35">
    <mergeCell ref="A5:A7"/>
    <mergeCell ref="B5:B7"/>
    <mergeCell ref="C5:C7"/>
    <mergeCell ref="D5:D7"/>
    <mergeCell ref="E5:G5"/>
    <mergeCell ref="AB5:AB7"/>
    <mergeCell ref="H5:I5"/>
    <mergeCell ref="J5:J7"/>
    <mergeCell ref="K5:K7"/>
    <mergeCell ref="L5:L7"/>
    <mergeCell ref="M5:M7"/>
    <mergeCell ref="AC5:AJ6"/>
    <mergeCell ref="AK5:AK7"/>
    <mergeCell ref="E6:E7"/>
    <mergeCell ref="F6:F7"/>
    <mergeCell ref="G6:G7"/>
    <mergeCell ref="H6:H7"/>
    <mergeCell ref="I6:I7"/>
    <mergeCell ref="R6:S6"/>
    <mergeCell ref="T6:U6"/>
    <mergeCell ref="V6:W6"/>
    <mergeCell ref="X6:Y6"/>
    <mergeCell ref="AA6:AA7"/>
    <mergeCell ref="N5:N7"/>
    <mergeCell ref="O5:O7"/>
    <mergeCell ref="P5:P7"/>
    <mergeCell ref="Q5:AA5"/>
    <mergeCell ref="C19:V19"/>
    <mergeCell ref="C20:V20"/>
    <mergeCell ref="C21:V21"/>
    <mergeCell ref="C14:V14"/>
    <mergeCell ref="AH14:AI14"/>
    <mergeCell ref="C15:V15"/>
    <mergeCell ref="C16:V16"/>
    <mergeCell ref="C18:V18"/>
  </mergeCells>
  <dataValidations count="15">
    <dataValidation type="whole" allowBlank="1" showInputMessage="1" showErrorMessage="1" errorTitle="Stravovanie" error="Zadajte 0 (nie) alebo 1 (áno)." promptTitle="Stravovanie" prompt="Zadajte 0 (nie) alebo 1 (áno)." sqref="Q8:Q12 Q13:AA13 W14:AA21 Q22:AA24 Q25:Q26" xr:uid="{00000000-0002-0000-0000-000000000000}">
      <formula1>0</formula1>
      <formula2>1</formula2>
    </dataValidation>
    <dataValidation type="whole" allowBlank="1" showInputMessage="1" showErrorMessage="1" errorTitle="Ubytovanie" error="Zadaj 0 (nie) alebo 1 (áno)." promptTitle="Ubytovanie" prompt="Zadaj 0 (nie) alebo 1 (áno)." sqref="L8:P13 L22:P26" xr:uid="{00000000-0002-0000-0000-000001000000}">
      <formula1>0</formula1>
      <formula2>1</formula2>
    </dataValidation>
    <dataValidation type="textLength" operator="lessThan" allowBlank="1" showErrorMessage="1" sqref="B8:C9 B10:B26 C11:C13 C22:C26" xr:uid="{00000000-0002-0000-0000-000002000000}">
      <formula1>20</formula1>
      <formula2>0</formula2>
    </dataValidation>
    <dataValidation operator="lessThan" allowBlank="1" showErrorMessage="1" sqref="E8:I8 E9:G9 E10:K10 E11:G13 H12:I13 E22:I26" xr:uid="{00000000-0002-0000-0000-000003000000}">
      <formula1>0</formula1>
      <formula2>0</formula2>
    </dataValidation>
    <dataValidation type="list" allowBlank="1" showErrorMessage="1" sqref="AB8" xr:uid="{00000000-0002-0000-0000-000004000000}">
      <formula1>"Súhlasim,Nesúhlasím"</formula1>
      <formula2>0</formula2>
    </dataValidation>
    <dataValidation type="list" allowBlank="1" showErrorMessage="1" sqref="AB9:AB12" xr:uid="{00000000-0002-0000-0000-000005000000}">
      <formula1>"Súhlasím,Nesúhlasím"</formula1>
      <formula2>0</formula2>
    </dataValidation>
    <dataValidation allowBlank="1" showErrorMessage="1" sqref="R8:R12 T8:T12 V8:V12 X8:AA8 X9:X12 Z9:AA12 R25:R26 T25:T26 V25:V26 X25:AA26 AC25:AC26 AE25:AE26 AG25:AG26" xr:uid="{00000000-0002-0000-0000-000006000000}">
      <formula1>0</formula1>
      <formula2>0</formula2>
    </dataValidation>
    <dataValidation type="whole" allowBlank="1" showInputMessage="1" showErrorMessage="1" errorTitle="Stravovanie" error="Zadaj 0 (nie) alebo 1 (áno)." promptTitle="Stravovanie" prompt="Zadaj 0 (nie) alebo 1 (áno)._x000a_Večera vo štvrtok_x000a_Raňajky v piatok" sqref="S8 S25:S26" xr:uid="{00000000-0002-0000-0000-000007000000}">
      <formula1>0</formula1>
      <formula2>1</formula2>
    </dataValidation>
    <dataValidation type="whole" allowBlank="1" showInputMessage="1" showErrorMessage="1" errorTitle="Stravovanie" error="Zadaj 0 (nie) alebo 1 (áno)." promptTitle="Stravovanie" prompt="Zadaj 0 (nie) alebo 1 (áno)._x000a_Večera v piatok_x000a_Raňajky v sobotu" sqref="U8 U25:U26" xr:uid="{00000000-0002-0000-0000-000008000000}">
      <formula1>0</formula1>
      <formula2>1</formula2>
    </dataValidation>
    <dataValidation type="whole" allowBlank="1" showInputMessage="1" showErrorMessage="1" errorTitle="Stravovanie" error="Zadaj 0 (nie) alebo 1 (áno)." promptTitle="Stravovanie" prompt="Zadaj 0 (nie) alebo 1 (áno)._x000a_Večera v sobotu_x000a_Raňajky v nedeľu" sqref="W8 W25:W26" xr:uid="{00000000-0002-0000-0000-000009000000}">
      <formula1>0</formula1>
      <formula2>1</formula2>
    </dataValidation>
    <dataValidation type="whole" allowBlank="1" showInputMessage="1" showErrorMessage="1" errorTitle="Stravovanie" error="Zadaj 0 (nie) alebo 1 (áno)." promptTitle="Stravovanie" prompt="Zadaj 0 (nie) alebo 1 (áno)._x000a_" sqref="S9:S12 U9:U12 W9:W12 Y9:Y12" xr:uid="{00000000-0002-0000-0000-00000A000000}">
      <formula1>0</formula1>
      <formula2>1</formula2>
    </dataValidation>
    <dataValidation operator="lessThan" allowBlank="1" showInputMessage="1" showErrorMessage="1" promptTitle="Dátum narodenia" prompt="Zadaj dátum narodenia vo formáte DD/MM/RRRR" sqref="D9:D12" xr:uid="{00000000-0002-0000-0000-00000B000000}">
      <formula1>0</formula1>
      <formula2>0</formula2>
    </dataValidation>
    <dataValidation type="list" showErrorMessage="1" sqref="AC8:AC12" xr:uid="{00000000-0002-0000-0000-00000C000000}">
      <formula1>"Áno,Nie"</formula1>
      <formula2>0</formula2>
    </dataValidation>
    <dataValidation type="list" showErrorMessage="1" sqref="AD26" xr:uid="{00000000-0002-0000-0000-00000D000000}">
      <formula1>"VHT,LC"</formula1>
      <formula2>0</formula2>
    </dataValidation>
    <dataValidation type="list" showErrorMessage="1" sqref="AD8:AD12" xr:uid="{00000000-0002-0000-0000-00000E000000}">
      <formula1>"5. - 7. 6. 2025,10. - 13. 7. 2025 ,7. -10. .8. 2025 ,17. - 21. 9. 2025   ,16. - 19. 10. 2025"</formula1>
      <formula2>0</formula2>
    </dataValidation>
  </dataValidations>
  <pageMargins left="0.74791666666666701" right="0.74791666666666701" top="0.98402777777777795" bottom="0.98402777777777795" header="0.5" footer="0.5"/>
  <pageSetup paperSize="9" firstPageNumber="0" orientation="landscape" horizontalDpi="300" verticalDpi="300"/>
  <headerFooter>
    <oddHeader>&amp;CZELENÉ PLESO</oddHeader>
    <oddFooter>&amp;C&amp;D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40</TotalTime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Zoznam</vt:lpstr>
      <vt:lpstr>Excel_BuiltIn__FilterDatabase_1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Peter Kalenský</cp:lastModifiedBy>
  <cp:revision>15</cp:revision>
  <dcterms:created xsi:type="dcterms:W3CDTF">2023-11-22T17:56:06Z</dcterms:created>
  <dcterms:modified xsi:type="dcterms:W3CDTF">2025-04-30T05:40:08Z</dcterms:modified>
  <dc:language>en-GB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